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Analyse des écarts" sheetId="2" state="visible" r:id="rId2"/>
    <sheet xmlns:r="http://schemas.openxmlformats.org/officeDocument/2006/relationships" name="Paramètres" sheetId="3" state="visible" r:id="rId3"/>
  </sheets>
  <definedNames>
    <definedName name="_xlnm._FilterDatabase" localSheetId="2" hidden="1">'Paramètres'!$A$10:$A$18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 ##0,00 €"/>
    <numFmt numFmtId="165" formatCode="dd/mm/yyyy"/>
    <numFmt numFmtId="166" formatCode="0,00 %"/>
    <numFmt numFmtId="167" formatCode="# ##0,00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243447"/>
      <sz val="10"/>
    </font>
    <font>
      <name val="Aptos"/>
      <color rgb="00243447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FF0AE"/>
      </patternFill>
    </fill>
    <fill>
      <patternFill patternType="solid">
        <fgColor rgb="00F5F1E7"/>
      </patternFill>
    </fill>
    <fill>
      <patternFill patternType="solid">
        <fgColor rgb="00FFFFFF"/>
      </patternFill>
    </fill>
  </fills>
  <borders count="7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 style="medium">
        <color rgb="00C9CED2"/>
      </left>
      <right style="medium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left" vertical="center" wrapText="1"/>
    </xf>
    <xf numFmtId="0" fontId="4" fillId="4" borderId="2" applyAlignment="1" pivotButton="0" quotePrefix="0" xfId="0">
      <alignment horizontal="center" vertical="center"/>
    </xf>
    <xf numFmtId="0" fontId="4" fillId="4" borderId="2" applyAlignment="1" pivotButton="0" quotePrefix="0" xfId="0">
      <alignment horizontal="left" vertical="center" wrapText="1"/>
    </xf>
    <xf numFmtId="165" fontId="4" fillId="4" borderId="2" applyAlignment="1" pivotButton="0" quotePrefix="0" xfId="0">
      <alignment horizontal="center" vertical="center"/>
    </xf>
    <xf numFmtId="167" fontId="4" fillId="4" borderId="2" applyAlignment="1" pivotButton="0" quotePrefix="0" xfId="0">
      <alignment horizontal="left" vertical="center"/>
    </xf>
    <xf numFmtId="164" fontId="4" fillId="4" borderId="2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7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67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0" fontId="3" fillId="4" borderId="2" applyAlignment="1" pivotButton="0" quotePrefix="0" xfId="0">
      <alignment horizontal="left" vertical="center"/>
    </xf>
    <xf numFmtId="165" fontId="3" fillId="4" borderId="2" applyAlignment="1" pivotButton="0" quotePrefix="0" xfId="0">
      <alignment horizontal="left" vertical="center"/>
    </xf>
    <xf numFmtId="164" fontId="3" fillId="4" borderId="2" applyAlignment="1" pivotButton="0" quotePrefix="0" xfId="0">
      <alignment horizontal="left" vertical="center"/>
    </xf>
    <xf numFmtId="166" fontId="3" fillId="4" borderId="2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left" vertical="center"/>
    </xf>
    <xf numFmtId="0" fontId="0" fillId="0" borderId="5" pivotButton="0" quotePrefix="0" xfId="0"/>
    <xf numFmtId="0" fontId="0" fillId="0" borderId="6" pivotButton="0" quotePrefix="0" xfId="0"/>
    <xf numFmtId="164" fontId="3" fillId="5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4" borderId="2" applyAlignment="1" pivotButton="0" quotePrefix="0" xfId="0">
      <alignment horizontal="left" vertical="center"/>
    </xf>
    <xf numFmtId="164" fontId="4" fillId="4" borderId="2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7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67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64" fontId="3" fillId="4" borderId="2" applyAlignment="1" pivotButton="0" quotePrefix="0" xfId="0">
      <alignment horizontal="left" vertical="center"/>
    </xf>
    <xf numFmtId="166" fontId="3" fillId="4" borderId="2" applyAlignment="1" pivotButton="0" quotePrefix="0" xfId="0">
      <alignment horizontal="left" vertical="center"/>
    </xf>
  </cellXfs>
  <cellStyles count="1">
    <cellStyle name="Normal" xfId="0" builtinId="0" hidden="0"/>
  </cellStyles>
  <dxfs count="5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8B1E1E"/>
        <sz val="10"/>
      </font>
      <fill>
        <patternFill patternType="solid">
          <fgColor rgb="00F4CCCC"/>
        </patternFill>
      </fill>
    </dxf>
    <dxf>
      <font>
        <name val="Aptos"/>
        <b val="1"/>
        <color rgb="009C4A1A"/>
        <sz val="10"/>
      </font>
      <fill>
        <patternFill patternType="solid">
          <fgColor rgb="00FCE4D6"/>
        </patternFill>
      </fill>
    </dxf>
    <dxf>
      <font>
        <name val="Aptos"/>
        <color rgb="007A5B00"/>
        <sz val="10"/>
      </font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_Ecarts" displayName="t_Ecarts" ref="A5:S105" headerRowCount="1">
  <autoFilter ref="A5:S105"/>
  <tableColumns count="19">
    <tableColumn id="1" name="Identifiant"/>
    <tableColumn id="2" name="Lot"/>
    <tableColumn id="3" name="Désignation"/>
    <tableColumn id="4" name="Unité"/>
    <tableColumn id="5" name="Date de situation"/>
    <tableColumn id="6" name="Quantité prévue"/>
    <tableColumn id="7" name="Coût unitaire prévu"/>
    <tableColumn id="8" name="Budget prévu"/>
    <tableColumn id="9" name="Quantité réalisée"/>
    <tableColumn id="10" name="Coût unitaire réalisé"/>
    <tableColumn id="11" name="Coût réalisé"/>
    <tableColumn id="12" name="Écart de quantité"/>
    <tableColumn id="13" name="Impact volume"/>
    <tableColumn id="14" name="Écart de coût unitaire"/>
    <tableColumn id="15" name="Écart de coût unitaire %"/>
    <tableColumn id="16" name="Impact coût unitaire"/>
    <tableColumn id="17" name="Écart total"/>
    <tableColumn id="18" name="Statut"/>
    <tableColumn id="19" name="Commentaire / ac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2F6B4F"/>
    <outlinePr summaryBelow="1" summaryRight="1"/>
    <pageSetUpPr/>
  </sheetPr>
  <dimension ref="A1:H18"/>
  <sheetViews>
    <sheetView showGridLines="0" zoomScale="95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8" customWidth="1" min="3" max="3"/>
    <col width="18" customWidth="1" min="4" max="4"/>
    <col width="24" customWidth="1" min="5" max="5"/>
    <col width="18" customWidth="1" min="6" max="6"/>
    <col width="21" customWidth="1" min="7" max="7"/>
    <col width="16" customWidth="1" min="8" max="8"/>
  </cols>
  <sheetData>
    <row r="1" ht="30" customHeight="1">
      <c r="A1" s="1" t="inlineStr">
        <is>
          <t>Synthèse — analyse des écarts quantité / coût</t>
        </is>
      </c>
      <c r="B1" s="39" t="n"/>
      <c r="C1" s="39" t="n"/>
      <c r="D1" s="39" t="n"/>
      <c r="E1" s="39" t="n"/>
      <c r="F1" s="39" t="n"/>
      <c r="G1" s="39" t="n"/>
      <c r="H1" s="40" t="n"/>
    </row>
    <row r="2">
      <c r="A2" s="2" t="inlineStr">
        <is>
          <t>Budget prévu</t>
        </is>
      </c>
      <c r="B2" s="41">
        <f>SUM('Analyse des écarts'!H6:H105)</f>
        <v/>
      </c>
      <c r="D2" s="2" t="inlineStr">
        <is>
          <t>Chantier suivi</t>
        </is>
      </c>
      <c r="E2" s="4">
        <f>'Paramètres'!B2</f>
        <v/>
      </c>
    </row>
    <row r="3">
      <c r="A3" s="2" t="inlineStr">
        <is>
          <t>Coût réalisé</t>
        </is>
      </c>
      <c r="B3" s="41">
        <f>SUM('Analyse des écarts'!K6:K105)</f>
        <v/>
      </c>
      <c r="D3" s="2" t="inlineStr">
        <is>
          <t>Date d’arrêté</t>
        </is>
      </c>
      <c r="E3" s="5">
        <f>'Paramètres'!B3</f>
        <v/>
      </c>
    </row>
    <row r="4">
      <c r="A4" s="2" t="inlineStr">
        <is>
          <t>Écart total</t>
        </is>
      </c>
      <c r="B4" s="41">
        <f>SUM('Analyse des écarts'!Q6:Q105)</f>
        <v/>
      </c>
      <c r="D4" s="2" t="inlineStr">
        <is>
          <t>Seuil absolu</t>
        </is>
      </c>
      <c r="E4" s="42">
        <f>'Paramètres'!B4</f>
        <v/>
      </c>
    </row>
    <row r="5">
      <c r="A5" s="2" t="inlineStr">
        <is>
          <t>Impact volume</t>
        </is>
      </c>
      <c r="B5" s="41">
        <f>SUM('Analyse des écarts'!M6:M105)</f>
        <v/>
      </c>
      <c r="D5" s="2" t="inlineStr">
        <is>
          <t>Seuil relatif</t>
        </is>
      </c>
      <c r="E5" s="43">
        <f>'Paramètres'!B5</f>
        <v/>
      </c>
    </row>
    <row r="6">
      <c r="A6" s="2" t="inlineStr">
        <is>
          <t>Impact coût unitaire</t>
        </is>
      </c>
      <c r="B6" s="41">
        <f>SUM('Analyse des écarts'!P6:P105)</f>
        <v/>
      </c>
      <c r="D6" s="2" t="inlineStr">
        <is>
          <t>Tolérance de contrôle</t>
        </is>
      </c>
      <c r="E6" s="42">
        <f>'Paramètres'!B6</f>
        <v/>
      </c>
    </row>
    <row r="7">
      <c r="A7" s="2" t="inlineStr">
        <is>
          <t>Contrôle de décomposition</t>
        </is>
      </c>
      <c r="B7" s="41">
        <f>B4-B5-B6</f>
        <v/>
      </c>
    </row>
    <row r="8" ht="34" customHeight="1">
      <c r="A8" s="8" t="inlineStr">
        <is>
          <t>Priorisation</t>
        </is>
      </c>
      <c r="B8" s="9" t="inlineStr">
        <is>
          <t>Les lots sont classés visuellement selon les seuils modifiables ; les données restent un support interne de décision.</t>
        </is>
      </c>
    </row>
    <row r="9"/>
    <row r="10" ht="38" customHeight="1">
      <c r="A10" s="10" t="inlineStr">
        <is>
          <t>Lot</t>
        </is>
      </c>
      <c r="B10" s="10" t="inlineStr">
        <is>
          <t>Budget prévu</t>
        </is>
      </c>
      <c r="C10" s="10" t="inlineStr">
        <is>
          <t>Écart total</t>
        </is>
      </c>
      <c r="D10" s="10" t="inlineStr">
        <is>
          <t>Écart %</t>
        </is>
      </c>
      <c r="E10" s="10" t="inlineStr">
        <is>
          <t>Coût réalisé</t>
        </is>
      </c>
      <c r="F10" s="10" t="inlineStr">
        <is>
          <t>Impact volume</t>
        </is>
      </c>
      <c r="G10" s="10" t="inlineStr">
        <is>
          <t>Impact coût unitaire</t>
        </is>
      </c>
      <c r="H10" s="10" t="inlineStr">
        <is>
          <t>Priorité</t>
        </is>
      </c>
    </row>
    <row r="11">
      <c r="A11" s="11">
        <f>'Paramètres'!A11</f>
        <v/>
      </c>
      <c r="B11" s="44">
        <f>SUMIF('Analyse des écarts'!$B$6:$B$105,$A11,'Analyse des écarts'!$H$6:$H$105)</f>
        <v/>
      </c>
      <c r="C11" s="44">
        <f>SUMIF('Analyse des écarts'!$B$6:$B$105,$A11,'Analyse des écarts'!$Q$6:$Q$105)</f>
        <v/>
      </c>
      <c r="D11" s="45">
        <f>IFERROR(C11/B11,"")</f>
        <v/>
      </c>
      <c r="E11" s="44">
        <f>SUMIF('Analyse des écarts'!$B$6:$B$105,$A11,'Analyse des écarts'!$K$6:$K$105)</f>
        <v/>
      </c>
      <c r="F11" s="44">
        <f>SUMIF('Analyse des écarts'!$B$6:$B$105,$A11,'Analyse des écarts'!$M$6:$M$105)</f>
        <v/>
      </c>
      <c r="G11" s="44">
        <f>SUMIF('Analyse des écarts'!$B$6:$B$105,$A11,'Analyse des écarts'!$P$6:$P$105)</f>
        <v/>
      </c>
      <c r="H11" s="14">
        <f>IF(COUNTIF('Analyse des écarts'!$B$6:$B$105,$A11)=0,"Sans donnée",IF(B11=0,"À vérifier",IF(OR(ABS(C11)&gt;='Paramètres'!$B$4,ABS(IFERROR(C11/B11,0))&gt;='Paramètres'!$B$5),"Alerte","Sous seuil")))</f>
        <v/>
      </c>
    </row>
    <row r="12">
      <c r="A12" s="15">
        <f>'Paramètres'!A12</f>
        <v/>
      </c>
      <c r="B12" s="46">
        <f>SUMIF('Analyse des écarts'!$B$6:$B$105,$A12,'Analyse des écarts'!$H$6:$H$105)</f>
        <v/>
      </c>
      <c r="C12" s="46">
        <f>SUMIF('Analyse des écarts'!$B$6:$B$105,$A12,'Analyse des écarts'!$Q$6:$Q$105)</f>
        <v/>
      </c>
      <c r="D12" s="47">
        <f>IFERROR(C12/B12,"")</f>
        <v/>
      </c>
      <c r="E12" s="46">
        <f>SUMIF('Analyse des écarts'!$B$6:$B$105,$A12,'Analyse des écarts'!$K$6:$K$105)</f>
        <v/>
      </c>
      <c r="F12" s="46">
        <f>SUMIF('Analyse des écarts'!$B$6:$B$105,$A12,'Analyse des écarts'!$M$6:$M$105)</f>
        <v/>
      </c>
      <c r="G12" s="46">
        <f>SUMIF('Analyse des écarts'!$B$6:$B$105,$A12,'Analyse des écarts'!$P$6:$P$105)</f>
        <v/>
      </c>
      <c r="H12" s="18">
        <f>IF(COUNTIF('Analyse des écarts'!$B$6:$B$105,$A12)=0,"Sans donnée",IF(B12=0,"À vérifier",IF(OR(ABS(C12)&gt;='Paramètres'!$B$4,ABS(IFERROR(C12/B12,0))&gt;='Paramètres'!$B$5),"Alerte","Sous seuil")))</f>
        <v/>
      </c>
    </row>
    <row r="13">
      <c r="A13" s="11">
        <f>'Paramètres'!A13</f>
        <v/>
      </c>
      <c r="B13" s="44">
        <f>SUMIF('Analyse des écarts'!$B$6:$B$105,$A13,'Analyse des écarts'!$H$6:$H$105)</f>
        <v/>
      </c>
      <c r="C13" s="44">
        <f>SUMIF('Analyse des écarts'!$B$6:$B$105,$A13,'Analyse des écarts'!$Q$6:$Q$105)</f>
        <v/>
      </c>
      <c r="D13" s="45">
        <f>IFERROR(C13/B13,"")</f>
        <v/>
      </c>
      <c r="E13" s="44">
        <f>SUMIF('Analyse des écarts'!$B$6:$B$105,$A13,'Analyse des écarts'!$K$6:$K$105)</f>
        <v/>
      </c>
      <c r="F13" s="44">
        <f>SUMIF('Analyse des écarts'!$B$6:$B$105,$A13,'Analyse des écarts'!$M$6:$M$105)</f>
        <v/>
      </c>
      <c r="G13" s="44">
        <f>SUMIF('Analyse des écarts'!$B$6:$B$105,$A13,'Analyse des écarts'!$P$6:$P$105)</f>
        <v/>
      </c>
      <c r="H13" s="14">
        <f>IF(COUNTIF('Analyse des écarts'!$B$6:$B$105,$A13)=0,"Sans donnée",IF(B13=0,"À vérifier",IF(OR(ABS(C13)&gt;='Paramètres'!$B$4,ABS(IFERROR(C13/B13,0))&gt;='Paramètres'!$B$5),"Alerte","Sous seuil")))</f>
        <v/>
      </c>
    </row>
    <row r="14">
      <c r="A14" s="15">
        <f>'Paramètres'!A14</f>
        <v/>
      </c>
      <c r="B14" s="46">
        <f>SUMIF('Analyse des écarts'!$B$6:$B$105,$A14,'Analyse des écarts'!$H$6:$H$105)</f>
        <v/>
      </c>
      <c r="C14" s="46">
        <f>SUMIF('Analyse des écarts'!$B$6:$B$105,$A14,'Analyse des écarts'!$Q$6:$Q$105)</f>
        <v/>
      </c>
      <c r="D14" s="47">
        <f>IFERROR(C14/B14,"")</f>
        <v/>
      </c>
      <c r="E14" s="46">
        <f>SUMIF('Analyse des écarts'!$B$6:$B$105,$A14,'Analyse des écarts'!$K$6:$K$105)</f>
        <v/>
      </c>
      <c r="F14" s="46">
        <f>SUMIF('Analyse des écarts'!$B$6:$B$105,$A14,'Analyse des écarts'!$M$6:$M$105)</f>
        <v/>
      </c>
      <c r="G14" s="46">
        <f>SUMIF('Analyse des écarts'!$B$6:$B$105,$A14,'Analyse des écarts'!$P$6:$P$105)</f>
        <v/>
      </c>
      <c r="H14" s="18">
        <f>IF(COUNTIF('Analyse des écarts'!$B$6:$B$105,$A14)=0,"Sans donnée",IF(B14=0,"À vérifier",IF(OR(ABS(C14)&gt;='Paramètres'!$B$4,ABS(IFERROR(C14/B14,0))&gt;='Paramètres'!$B$5),"Alerte","Sous seuil")))</f>
        <v/>
      </c>
    </row>
    <row r="15">
      <c r="A15" s="11">
        <f>'Paramètres'!A15</f>
        <v/>
      </c>
      <c r="B15" s="44">
        <f>SUMIF('Analyse des écarts'!$B$6:$B$105,$A15,'Analyse des écarts'!$H$6:$H$105)</f>
        <v/>
      </c>
      <c r="C15" s="44">
        <f>SUMIF('Analyse des écarts'!$B$6:$B$105,$A15,'Analyse des écarts'!$Q$6:$Q$105)</f>
        <v/>
      </c>
      <c r="D15" s="45">
        <f>IFERROR(C15/B15,"")</f>
        <v/>
      </c>
      <c r="E15" s="44">
        <f>SUMIF('Analyse des écarts'!$B$6:$B$105,$A15,'Analyse des écarts'!$K$6:$K$105)</f>
        <v/>
      </c>
      <c r="F15" s="44">
        <f>SUMIF('Analyse des écarts'!$B$6:$B$105,$A15,'Analyse des écarts'!$M$6:$M$105)</f>
        <v/>
      </c>
      <c r="G15" s="44">
        <f>SUMIF('Analyse des écarts'!$B$6:$B$105,$A15,'Analyse des écarts'!$P$6:$P$105)</f>
        <v/>
      </c>
      <c r="H15" s="14">
        <f>IF(COUNTIF('Analyse des écarts'!$B$6:$B$105,$A15)=0,"Sans donnée",IF(B15=0,"À vérifier",IF(OR(ABS(C15)&gt;='Paramètres'!$B$4,ABS(IFERROR(C15/B15,0))&gt;='Paramètres'!$B$5),"Alerte","Sous seuil")))</f>
        <v/>
      </c>
    </row>
    <row r="16">
      <c r="A16" s="15">
        <f>'Paramètres'!A16</f>
        <v/>
      </c>
      <c r="B16" s="46">
        <f>SUMIF('Analyse des écarts'!$B$6:$B$105,$A16,'Analyse des écarts'!$H$6:$H$105)</f>
        <v/>
      </c>
      <c r="C16" s="46">
        <f>SUMIF('Analyse des écarts'!$B$6:$B$105,$A16,'Analyse des écarts'!$Q$6:$Q$105)</f>
        <v/>
      </c>
      <c r="D16" s="47">
        <f>IFERROR(C16/B16,"")</f>
        <v/>
      </c>
      <c r="E16" s="46">
        <f>SUMIF('Analyse des écarts'!$B$6:$B$105,$A16,'Analyse des écarts'!$K$6:$K$105)</f>
        <v/>
      </c>
      <c r="F16" s="46">
        <f>SUMIF('Analyse des écarts'!$B$6:$B$105,$A16,'Analyse des écarts'!$M$6:$M$105)</f>
        <v/>
      </c>
      <c r="G16" s="46">
        <f>SUMIF('Analyse des écarts'!$B$6:$B$105,$A16,'Analyse des écarts'!$P$6:$P$105)</f>
        <v/>
      </c>
      <c r="H16" s="18">
        <f>IF(COUNTIF('Analyse des écarts'!$B$6:$B$105,$A16)=0,"Sans donnée",IF(B16=0,"À vérifier",IF(OR(ABS(C16)&gt;='Paramètres'!$B$4,ABS(IFERROR(C16/B16,0))&gt;='Paramètres'!$B$5),"Alerte","Sous seuil")))</f>
        <v/>
      </c>
    </row>
    <row r="17">
      <c r="A17" s="11">
        <f>'Paramètres'!A17</f>
        <v/>
      </c>
      <c r="B17" s="44">
        <f>SUMIF('Analyse des écarts'!$B$6:$B$105,$A17,'Analyse des écarts'!$H$6:$H$105)</f>
        <v/>
      </c>
      <c r="C17" s="44">
        <f>SUMIF('Analyse des écarts'!$B$6:$B$105,$A17,'Analyse des écarts'!$Q$6:$Q$105)</f>
        <v/>
      </c>
      <c r="D17" s="45">
        <f>IFERROR(C17/B17,"")</f>
        <v/>
      </c>
      <c r="E17" s="44">
        <f>SUMIF('Analyse des écarts'!$B$6:$B$105,$A17,'Analyse des écarts'!$K$6:$K$105)</f>
        <v/>
      </c>
      <c r="F17" s="44">
        <f>SUMIF('Analyse des écarts'!$B$6:$B$105,$A17,'Analyse des écarts'!$M$6:$M$105)</f>
        <v/>
      </c>
      <c r="G17" s="44">
        <f>SUMIF('Analyse des écarts'!$B$6:$B$105,$A17,'Analyse des écarts'!$P$6:$P$105)</f>
        <v/>
      </c>
      <c r="H17" s="14">
        <f>IF(COUNTIF('Analyse des écarts'!$B$6:$B$105,$A17)=0,"Sans donnée",IF(B17=0,"À vérifier",IF(OR(ABS(C17)&gt;='Paramètres'!$B$4,ABS(IFERROR(C17/B17,0))&gt;='Paramètres'!$B$5),"Alerte","Sous seuil")))</f>
        <v/>
      </c>
    </row>
    <row r="18">
      <c r="A18" s="15">
        <f>'Paramètres'!A18</f>
        <v/>
      </c>
      <c r="B18" s="46">
        <f>SUMIF('Analyse des écarts'!$B$6:$B$105,$A18,'Analyse des écarts'!$H$6:$H$105)</f>
        <v/>
      </c>
      <c r="C18" s="46">
        <f>SUMIF('Analyse des écarts'!$B$6:$B$105,$A18,'Analyse des écarts'!$Q$6:$Q$105)</f>
        <v/>
      </c>
      <c r="D18" s="47">
        <f>IFERROR(C18/B18,"")</f>
        <v/>
      </c>
      <c r="E18" s="46">
        <f>SUMIF('Analyse des écarts'!$B$6:$B$105,$A18,'Analyse des écarts'!$K$6:$K$105)</f>
        <v/>
      </c>
      <c r="F18" s="46">
        <f>SUMIF('Analyse des écarts'!$B$6:$B$105,$A18,'Analyse des écarts'!$M$6:$M$105)</f>
        <v/>
      </c>
      <c r="G18" s="46">
        <f>SUMIF('Analyse des écarts'!$B$6:$B$105,$A18,'Analyse des écarts'!$P$6:$P$105)</f>
        <v/>
      </c>
      <c r="H18" s="18">
        <f>IF(COUNTIF('Analyse des écarts'!$B$6:$B$105,$A18)=0,"Sans donnée",IF(B18=0,"À vérifier",IF(OR(ABS(C18)&gt;='Paramètres'!$B$4,ABS(IFERROR(C18/B18,0))&gt;='Paramètres'!$B$5),"Alerte","Sous seuil")))</f>
        <v/>
      </c>
    </row>
  </sheetData>
  <mergeCells count="1">
    <mergeCell ref="A1:H1"/>
  </mergeCells>
  <conditionalFormatting sqref="B7">
    <cfRule type="expression" priority="1" dxfId="0">
      <formula>ABS($B$7)&gt;'Paramètres'!$B$6</formula>
    </cfRule>
    <cfRule type="expression" priority="2" dxfId="1">
      <formula>ABS($B$7)&lt;='Paramètres'!$B$6</formula>
    </cfRule>
  </conditionalFormatting>
  <conditionalFormatting sqref="A11:H18">
    <cfRule type="expression" priority="3" dxfId="2">
      <formula>$H11="Alerte"</formula>
    </cfRule>
    <cfRule type="expression" priority="4" dxfId="3">
      <formula>$H11="À vérifier"</formula>
    </cfRule>
  </conditionalFormatting>
  <conditionalFormatting sqref="H11:H18">
    <cfRule type="expression" priority="5" dxfId="1">
      <formula>$H11="Sous seuil"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132238"/>
    <outlinePr summaryBelow="1" summaryRight="1"/>
    <pageSetUpPr/>
  </sheetPr>
  <dimension ref="A1:S105"/>
  <sheetViews>
    <sheetView showGridLines="0" zoomScale="8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28" customWidth="1" min="3" max="3"/>
    <col width="10" customWidth="1" min="4" max="4"/>
    <col width="16" customWidth="1" min="5" max="5"/>
    <col width="16" customWidth="1" min="6" max="6"/>
    <col width="18" customWidth="1" min="7" max="7"/>
    <col width="17" customWidth="1" min="8" max="8"/>
    <col width="17" customWidth="1" min="9" max="9"/>
    <col width="19" customWidth="1" min="10" max="10"/>
    <col width="17" customWidth="1" min="11" max="11"/>
    <col width="17" customWidth="1" min="12" max="12"/>
    <col width="17" customWidth="1" min="13" max="13"/>
    <col width="21" customWidth="1" min="14" max="14"/>
    <col width="19" customWidth="1" min="15" max="15"/>
    <col width="20" customWidth="1" min="16" max="16"/>
    <col width="17" customWidth="1" min="17" max="17"/>
    <col width="15" customWidth="1" min="18" max="18"/>
    <col width="34" customWidth="1" min="19" max="19"/>
  </cols>
  <sheetData>
    <row r="1" ht="30" customHeight="1">
      <c r="A1" s="1" t="inlineStr">
        <is>
          <t>Analyse des écarts quantité / coût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  <c r="K1" s="39" t="n"/>
      <c r="L1" s="39" t="n"/>
      <c r="M1" s="39" t="n"/>
      <c r="N1" s="39" t="n"/>
      <c r="O1" s="39" t="n"/>
      <c r="P1" s="39" t="n"/>
      <c r="Q1" s="39" t="n"/>
      <c r="R1" s="39" t="n"/>
      <c r="S1" s="40" t="n"/>
    </row>
    <row r="2">
      <c r="A2" s="2" t="inlineStr">
        <is>
          <t>Chantier</t>
        </is>
      </c>
      <c r="B2" s="19">
        <f>'Paramètres'!B2</f>
        <v/>
      </c>
      <c r="F2" s="2" t="inlineStr">
        <is>
          <t>Date d’arrêté</t>
        </is>
      </c>
      <c r="G2" s="20">
        <f>'Paramètres'!B3</f>
        <v/>
      </c>
    </row>
    <row r="3" ht="34" customHeight="1">
      <c r="A3" s="2" t="inlineStr">
        <is>
          <t>Convention</t>
        </is>
      </c>
      <c r="B3" s="9" t="inlineStr">
        <is>
          <t>Écart positif : surcoût ; écart négatif : économie.</t>
        </is>
      </c>
      <c r="F3" s="2" t="inlineStr">
        <is>
          <t>Usage</t>
        </is>
      </c>
      <c r="G3" s="9" t="inlineStr">
        <is>
          <t>Outil interne de pilotage, sans valeur de document officiel.</t>
        </is>
      </c>
    </row>
    <row r="4" ht="24" customHeight="1">
      <c r="A4" s="2" t="inlineStr">
        <is>
          <t>Repère de saisie</t>
        </is>
      </c>
      <c r="B4" s="9" t="inlineStr">
        <is>
          <t>Les cellules jaunes sont modifiables.</t>
        </is>
      </c>
    </row>
    <row r="5" ht="46" customHeight="1">
      <c r="A5" s="10" t="inlineStr">
        <is>
          <t>Identifiant</t>
        </is>
      </c>
      <c r="B5" s="10" t="inlineStr">
        <is>
          <t>Lot</t>
        </is>
      </c>
      <c r="C5" s="10" t="inlineStr">
        <is>
          <t>Désignation</t>
        </is>
      </c>
      <c r="D5" s="10" t="inlineStr">
        <is>
          <t>Unité</t>
        </is>
      </c>
      <c r="E5" s="10" t="inlineStr">
        <is>
          <t>Date de situation</t>
        </is>
      </c>
      <c r="F5" s="10" t="inlineStr">
        <is>
          <t>Quantité prévue</t>
        </is>
      </c>
      <c r="G5" s="10" t="inlineStr">
        <is>
          <t>Coût unitaire prévu</t>
        </is>
      </c>
      <c r="H5" s="10" t="inlineStr">
        <is>
          <t>Budget prévu</t>
        </is>
      </c>
      <c r="I5" s="10" t="inlineStr">
        <is>
          <t>Quantité réalisée</t>
        </is>
      </c>
      <c r="J5" s="10" t="inlineStr">
        <is>
          <t>Coût unitaire réalisé</t>
        </is>
      </c>
      <c r="K5" s="10" t="inlineStr">
        <is>
          <t>Coût réalisé</t>
        </is>
      </c>
      <c r="L5" s="10" t="inlineStr">
        <is>
          <t>Écart de quantité</t>
        </is>
      </c>
      <c r="M5" s="10" t="inlineStr">
        <is>
          <t>Impact volume</t>
        </is>
      </c>
      <c r="N5" s="10" t="inlineStr">
        <is>
          <t>Écart de coût unitaire</t>
        </is>
      </c>
      <c r="O5" s="10" t="inlineStr">
        <is>
          <t>Écart de coût unitaire %</t>
        </is>
      </c>
      <c r="P5" s="10" t="inlineStr">
        <is>
          <t>Impact coût unitaire</t>
        </is>
      </c>
      <c r="Q5" s="10" t="inlineStr">
        <is>
          <t>Écart total</t>
        </is>
      </c>
      <c r="R5" s="10" t="inlineStr">
        <is>
          <t>Statut</t>
        </is>
      </c>
      <c r="S5" s="10" t="inlineStr">
        <is>
          <t>Commentaire / action</t>
        </is>
      </c>
    </row>
    <row r="6">
      <c r="A6" s="21" t="inlineStr">
        <is>
          <t>P001</t>
        </is>
      </c>
      <c r="B6" s="21" t="inlineStr">
        <is>
          <t>Terrassement</t>
        </is>
      </c>
      <c r="C6" s="22" t="inlineStr">
        <is>
          <t>Décapage plateforme</t>
        </is>
      </c>
      <c r="D6" s="21" t="inlineStr">
        <is>
          <t>m²</t>
        </is>
      </c>
      <c r="E6" s="23" t="n">
        <v>46265</v>
      </c>
      <c r="F6" s="48" t="n">
        <v>1200</v>
      </c>
      <c r="G6" s="49" t="n">
        <v>2.4</v>
      </c>
      <c r="H6" s="50">
        <f>IF(OR(F6="",G6=""),"",F6*G6)</f>
        <v/>
      </c>
      <c r="I6" s="48" t="n">
        <v>1280</v>
      </c>
      <c r="J6" s="49" t="n">
        <v>2.55</v>
      </c>
      <c r="K6" s="50">
        <f>IF(OR(I6="",J6=""),"",I6*J6)</f>
        <v/>
      </c>
      <c r="L6" s="51">
        <f>IF(OR(F6="",I6=""),"",I6-F6)</f>
        <v/>
      </c>
      <c r="M6" s="50">
        <f>IF(OR(F6="",G6="",I6=""),"",(I6-F6)*G6)</f>
        <v/>
      </c>
      <c r="N6" s="50">
        <f>IF(OR(G6="",J6=""),"",J6-G6)</f>
        <v/>
      </c>
      <c r="O6" s="52">
        <f>IF(OR(G6="",J6=""),"",IFERROR((J6-G6)/G6,""))</f>
        <v/>
      </c>
      <c r="P6" s="50">
        <f>IF(OR(I6="",G6="",J6=""),"",I6*(J6-G6))</f>
        <v/>
      </c>
      <c r="Q6" s="50">
        <f>IF(OR(H6="",K6=""),"",K6-H6)</f>
        <v/>
      </c>
      <c r="R6" s="14">
        <f>IF(COUNTA(F6,G6,I6,J6)&lt;4,"À compléter",IF(H6=0,"À vérifier",IF(OR(ABS(Q6)&gt;='Paramètres'!$B$4,ABS(IFERROR(Q6/H6,0))&gt;='Paramètres'!$B$5),"Alerte","Sous seuil")))</f>
        <v/>
      </c>
      <c r="S6" s="22" t="inlineStr">
        <is>
          <t>Analyser le rendement de la plateforme fictive.</t>
        </is>
      </c>
    </row>
    <row r="7">
      <c r="A7" s="21" t="inlineStr">
        <is>
          <t>P002</t>
        </is>
      </c>
      <c r="B7" s="21" t="inlineStr">
        <is>
          <t>Gros œuvre</t>
        </is>
      </c>
      <c r="C7" s="22" t="inlineStr">
        <is>
          <t>Béton fondations</t>
        </is>
      </c>
      <c r="D7" s="21" t="inlineStr">
        <is>
          <t>m³</t>
        </is>
      </c>
      <c r="E7" s="23" t="n">
        <v>46265</v>
      </c>
      <c r="F7" s="48" t="n">
        <v>85</v>
      </c>
      <c r="G7" s="49" t="n">
        <v>142</v>
      </c>
      <c r="H7" s="53">
        <f>IF(OR(F7="",G7=""),"",F7*G7)</f>
        <v/>
      </c>
      <c r="I7" s="48" t="n">
        <v>82</v>
      </c>
      <c r="J7" s="49" t="n">
        <v>149</v>
      </c>
      <c r="K7" s="53">
        <f>IF(OR(I7="",J7=""),"",I7*J7)</f>
        <v/>
      </c>
      <c r="L7" s="54">
        <f>IF(OR(F7="",I7=""),"",I7-F7)</f>
        <v/>
      </c>
      <c r="M7" s="53">
        <f>IF(OR(F7="",G7="",I7=""),"",(I7-F7)*G7)</f>
        <v/>
      </c>
      <c r="N7" s="53">
        <f>IF(OR(G7="",J7=""),"",J7-G7)</f>
        <v/>
      </c>
      <c r="O7" s="55">
        <f>IF(OR(G7="",J7=""),"",IFERROR((J7-G7)/G7,""))</f>
        <v/>
      </c>
      <c r="P7" s="53">
        <f>IF(OR(I7="",G7="",J7=""),"",I7*(J7-G7))</f>
        <v/>
      </c>
      <c r="Q7" s="53">
        <f>IF(OR(H7="",K7=""),"",K7-H7)</f>
        <v/>
      </c>
      <c r="R7" s="18">
        <f>IF(COUNTA(F7,G7,I7,J7)&lt;4,"À compléter",IF(H7=0,"À vérifier",IF(OR(ABS(Q7)&gt;='Paramètres'!$B$4,ABS(IFERROR(Q7/H7,0))&gt;='Paramètres'!$B$5),"Alerte","Sous seuil")))</f>
        <v/>
      </c>
      <c r="S7" s="22" t="inlineStr">
        <is>
          <t>Confirmer le prix unitaire de démonstration.</t>
        </is>
      </c>
    </row>
    <row r="8">
      <c r="A8" s="21" t="inlineStr">
        <is>
          <t>P003</t>
        </is>
      </c>
      <c r="B8" s="21" t="inlineStr">
        <is>
          <t>Gros œuvre</t>
        </is>
      </c>
      <c r="C8" s="22" t="inlineStr">
        <is>
          <t>Acier fondations</t>
        </is>
      </c>
      <c r="D8" s="21" t="inlineStr">
        <is>
          <t>kg</t>
        </is>
      </c>
      <c r="E8" s="23" t="n">
        <v>46265</v>
      </c>
      <c r="F8" s="48" t="n">
        <v>7200</v>
      </c>
      <c r="G8" s="49" t="n">
        <v>1.85</v>
      </c>
      <c r="H8" s="50">
        <f>IF(OR(F8="",G8=""),"",F8*G8)</f>
        <v/>
      </c>
      <c r="I8" s="48" t="n">
        <v>7600</v>
      </c>
      <c r="J8" s="49" t="n">
        <v>1.78</v>
      </c>
      <c r="K8" s="50">
        <f>IF(OR(I8="",J8=""),"",I8*J8)</f>
        <v/>
      </c>
      <c r="L8" s="51">
        <f>IF(OR(F8="",I8=""),"",I8-F8)</f>
        <v/>
      </c>
      <c r="M8" s="50">
        <f>IF(OR(F8="",G8="",I8=""),"",(I8-F8)*G8)</f>
        <v/>
      </c>
      <c r="N8" s="50">
        <f>IF(OR(G8="",J8=""),"",J8-G8)</f>
        <v/>
      </c>
      <c r="O8" s="52">
        <f>IF(OR(G8="",J8=""),"",IFERROR((J8-G8)/G8,""))</f>
        <v/>
      </c>
      <c r="P8" s="50">
        <f>IF(OR(I8="",G8="",J8=""),"",I8*(J8-G8))</f>
        <v/>
      </c>
      <c r="Q8" s="50">
        <f>IF(OR(H8="",K8=""),"",K8-H8)</f>
        <v/>
      </c>
      <c r="R8" s="14">
        <f>IF(COUNTA(F8,G8,I8,J8)&lt;4,"À compléter",IF(H8=0,"À vérifier",IF(OR(ABS(Q8)&gt;='Paramètres'!$B$4,ABS(IFERROR(Q8/H8,0))&gt;='Paramètres'!$B$5),"Alerte","Sous seuil")))</f>
        <v/>
      </c>
      <c r="S8" s="22" t="inlineStr">
        <is>
          <t>Suivre la quantité consommée sur le poste fictif.</t>
        </is>
      </c>
    </row>
    <row r="9">
      <c r="A9" s="21" t="inlineStr">
        <is>
          <t>P004</t>
        </is>
      </c>
      <c r="B9" s="21" t="inlineStr">
        <is>
          <t>Charpente</t>
        </is>
      </c>
      <c r="C9" s="22" t="inlineStr">
        <is>
          <t>Pannes fictives</t>
        </is>
      </c>
      <c r="D9" s="21" t="inlineStr">
        <is>
          <t>m</t>
        </is>
      </c>
      <c r="E9" s="23" t="n">
        <v>46265</v>
      </c>
      <c r="F9" s="48" t="n">
        <v>310</v>
      </c>
      <c r="G9" s="49" t="n">
        <v>28</v>
      </c>
      <c r="H9" s="53">
        <f>IF(OR(F9="",G9=""),"",F9*G9)</f>
        <v/>
      </c>
      <c r="I9" s="48" t="n">
        <v>325</v>
      </c>
      <c r="J9" s="49" t="n">
        <v>29.5</v>
      </c>
      <c r="K9" s="53">
        <f>IF(OR(I9="",J9=""),"",I9*J9)</f>
        <v/>
      </c>
      <c r="L9" s="54">
        <f>IF(OR(F9="",I9=""),"",I9-F9)</f>
        <v/>
      </c>
      <c r="M9" s="53">
        <f>IF(OR(F9="",G9="",I9=""),"",(I9-F9)*G9)</f>
        <v/>
      </c>
      <c r="N9" s="53">
        <f>IF(OR(G9="",J9=""),"",J9-G9)</f>
        <v/>
      </c>
      <c r="O9" s="55">
        <f>IF(OR(G9="",J9=""),"",IFERROR((J9-G9)/G9,""))</f>
        <v/>
      </c>
      <c r="P9" s="53">
        <f>IF(OR(I9="",G9="",J9=""),"",I9*(J9-G9))</f>
        <v/>
      </c>
      <c r="Q9" s="53">
        <f>IF(OR(H9="",K9=""),"",K9-H9)</f>
        <v/>
      </c>
      <c r="R9" s="18">
        <f>IF(COUNTA(F9,G9,I9,J9)&lt;4,"À compléter",IF(H9=0,"À vérifier",IF(OR(ABS(Q9)&gt;='Paramètres'!$B$4,ABS(IFERROR(Q9/H9,0))&gt;='Paramètres'!$B$5),"Alerte","Sous seuil")))</f>
        <v/>
      </c>
      <c r="S9" s="22" t="inlineStr">
        <is>
          <t>Examiner conjointement les effets volume et prix.</t>
        </is>
      </c>
    </row>
    <row r="10">
      <c r="A10" s="21" t="inlineStr">
        <is>
          <t>P005</t>
        </is>
      </c>
      <c r="B10" s="21" t="inlineStr">
        <is>
          <t>Couverture</t>
        </is>
      </c>
      <c r="C10" s="22" t="inlineStr">
        <is>
          <t>Bac acier fictif</t>
        </is>
      </c>
      <c r="D10" s="21" t="inlineStr">
        <is>
          <t>m²</t>
        </is>
      </c>
      <c r="E10" s="23" t="n">
        <v>46265</v>
      </c>
      <c r="F10" s="48" t="n">
        <v>940</v>
      </c>
      <c r="G10" s="49" t="n">
        <v>34</v>
      </c>
      <c r="H10" s="50">
        <f>IF(OR(F10="",G10=""),"",F10*G10)</f>
        <v/>
      </c>
      <c r="I10" s="48" t="n">
        <v>910</v>
      </c>
      <c r="J10" s="49" t="n">
        <v>36</v>
      </c>
      <c r="K10" s="50">
        <f>IF(OR(I10="",J10=""),"",I10*J10)</f>
        <v/>
      </c>
      <c r="L10" s="51">
        <f>IF(OR(F10="",I10=""),"",I10-F10)</f>
        <v/>
      </c>
      <c r="M10" s="50">
        <f>IF(OR(F10="",G10="",I10=""),"",(I10-F10)*G10)</f>
        <v/>
      </c>
      <c r="N10" s="50">
        <f>IF(OR(G10="",J10=""),"",J10-G10)</f>
        <v/>
      </c>
      <c r="O10" s="52">
        <f>IF(OR(G10="",J10=""),"",IFERROR((J10-G10)/G10,""))</f>
        <v/>
      </c>
      <c r="P10" s="50">
        <f>IF(OR(I10="",G10="",J10=""),"",I10*(J10-G10))</f>
        <v/>
      </c>
      <c r="Q10" s="50">
        <f>IF(OR(H10="",K10=""),"",K10-H10)</f>
        <v/>
      </c>
      <c r="R10" s="14">
        <f>IF(COUNTA(F10,G10,I10,J10)&lt;4,"À compléter",IF(H10=0,"À vérifier",IF(OR(ABS(Q10)&gt;='Paramètres'!$B$4,ABS(IFERROR(Q10/H10,0))&gt;='Paramètres'!$B$5),"Alerte","Sous seuil")))</f>
        <v/>
      </c>
      <c r="S10" s="22" t="inlineStr">
        <is>
          <t>Documenter l’écart de prix dans le suivi interne.</t>
        </is>
      </c>
    </row>
    <row r="11">
      <c r="A11" s="21" t="inlineStr">
        <is>
          <t>P006</t>
        </is>
      </c>
      <c r="B11" s="21" t="inlineStr">
        <is>
          <t>Façades</t>
        </is>
      </c>
      <c r="C11" s="22" t="inlineStr">
        <is>
          <t>Bardage démonstration</t>
        </is>
      </c>
      <c r="D11" s="21" t="inlineStr">
        <is>
          <t>m²</t>
        </is>
      </c>
      <c r="E11" s="23" t="n">
        <v>46265</v>
      </c>
      <c r="F11" s="48" t="n">
        <v>620</v>
      </c>
      <c r="G11" s="49" t="n">
        <v>58</v>
      </c>
      <c r="H11" s="53">
        <f>IF(OR(F11="",G11=""),"",F11*G11)</f>
        <v/>
      </c>
      <c r="I11" s="48" t="n">
        <v>650</v>
      </c>
      <c r="J11" s="49" t="n">
        <v>57</v>
      </c>
      <c r="K11" s="53">
        <f>IF(OR(I11="",J11=""),"",I11*J11)</f>
        <v/>
      </c>
      <c r="L11" s="54">
        <f>IF(OR(F11="",I11=""),"",I11-F11)</f>
        <v/>
      </c>
      <c r="M11" s="53">
        <f>IF(OR(F11="",G11="",I11=""),"",(I11-F11)*G11)</f>
        <v/>
      </c>
      <c r="N11" s="53">
        <f>IF(OR(G11="",J11=""),"",J11-G11)</f>
        <v/>
      </c>
      <c r="O11" s="55">
        <f>IF(OR(G11="",J11=""),"",IFERROR((J11-G11)/G11,""))</f>
        <v/>
      </c>
      <c r="P11" s="53">
        <f>IF(OR(I11="",G11="",J11=""),"",I11*(J11-G11))</f>
        <v/>
      </c>
      <c r="Q11" s="53">
        <f>IF(OR(H11="",K11=""),"",K11-H11)</f>
        <v/>
      </c>
      <c r="R11" s="18">
        <f>IF(COUNTA(F11,G11,I11,J11)&lt;4,"À compléter",IF(H11=0,"À vérifier",IF(OR(ABS(Q11)&gt;='Paramètres'!$B$4,ABS(IFERROR(Q11/H11,0))&gt;='Paramètres'!$B$5),"Alerte","Sous seuil")))</f>
        <v/>
      </c>
      <c r="S11" s="22" t="inlineStr">
        <is>
          <t>Analyser le dépassement de quantité.</t>
        </is>
      </c>
    </row>
    <row r="12">
      <c r="A12" s="21" t="inlineStr">
        <is>
          <t>P007</t>
        </is>
      </c>
      <c r="B12" s="21" t="inlineStr">
        <is>
          <t>Menuiseries</t>
        </is>
      </c>
      <c r="C12" s="22" t="inlineStr">
        <is>
          <t>Porte fictive</t>
        </is>
      </c>
      <c r="D12" s="21" t="inlineStr">
        <is>
          <t>u</t>
        </is>
      </c>
      <c r="E12" s="23" t="n">
        <v>46265</v>
      </c>
      <c r="F12" s="48" t="n">
        <v>18</v>
      </c>
      <c r="G12" s="49" t="n">
        <v>780</v>
      </c>
      <c r="H12" s="50">
        <f>IF(OR(F12="",G12=""),"",F12*G12)</f>
        <v/>
      </c>
      <c r="I12" s="48" t="n">
        <v>20</v>
      </c>
      <c r="J12" s="49" t="n">
        <v>810</v>
      </c>
      <c r="K12" s="50">
        <f>IF(OR(I12="",J12=""),"",I12*J12)</f>
        <v/>
      </c>
      <c r="L12" s="51">
        <f>IF(OR(F12="",I12=""),"",I12-F12)</f>
        <v/>
      </c>
      <c r="M12" s="50">
        <f>IF(OR(F12="",G12="",I12=""),"",(I12-F12)*G12)</f>
        <v/>
      </c>
      <c r="N12" s="50">
        <f>IF(OR(G12="",J12=""),"",J12-G12)</f>
        <v/>
      </c>
      <c r="O12" s="52">
        <f>IF(OR(G12="",J12=""),"",IFERROR((J12-G12)/G12,""))</f>
        <v/>
      </c>
      <c r="P12" s="50">
        <f>IF(OR(I12="",G12="",J12=""),"",I12*(J12-G12))</f>
        <v/>
      </c>
      <c r="Q12" s="50">
        <f>IF(OR(H12="",K12=""),"",K12-H12)</f>
        <v/>
      </c>
      <c r="R12" s="14">
        <f>IF(COUNTA(F12,G12,I12,J12)&lt;4,"À compléter",IF(H12=0,"À vérifier",IF(OR(ABS(Q12)&gt;='Paramètres'!$B$4,ABS(IFERROR(Q12/H12,0))&gt;='Paramètres'!$B$5),"Alerte","Sous seuil")))</f>
        <v/>
      </c>
      <c r="S12" s="22" t="inlineStr">
        <is>
          <t>Préparer une action corrective interne.</t>
        </is>
      </c>
    </row>
    <row r="13">
      <c r="A13" s="21" t="inlineStr">
        <is>
          <t>P008</t>
        </is>
      </c>
      <c r="B13" s="21" t="inlineStr">
        <is>
          <t>Électricité</t>
        </is>
      </c>
      <c r="C13" s="22" t="inlineStr">
        <is>
          <t>Chemin de câble</t>
        </is>
      </c>
      <c r="D13" s="21" t="inlineStr">
        <is>
          <t>m</t>
        </is>
      </c>
      <c r="E13" s="23" t="n">
        <v>46265</v>
      </c>
      <c r="F13" s="48" t="n">
        <v>450</v>
      </c>
      <c r="G13" s="49" t="n">
        <v>19</v>
      </c>
      <c r="H13" s="53">
        <f>IF(OR(F13="",G13=""),"",F13*G13)</f>
        <v/>
      </c>
      <c r="I13" s="48" t="n">
        <v>430</v>
      </c>
      <c r="J13" s="49" t="n">
        <v>21</v>
      </c>
      <c r="K13" s="53">
        <f>IF(OR(I13="",J13=""),"",I13*J13)</f>
        <v/>
      </c>
      <c r="L13" s="54">
        <f>IF(OR(F13="",I13=""),"",I13-F13)</f>
        <v/>
      </c>
      <c r="M13" s="53">
        <f>IF(OR(F13="",G13="",I13=""),"",(I13-F13)*G13)</f>
        <v/>
      </c>
      <c r="N13" s="53">
        <f>IF(OR(G13="",J13=""),"",J13-G13)</f>
        <v/>
      </c>
      <c r="O13" s="55">
        <f>IF(OR(G13="",J13=""),"",IFERROR((J13-G13)/G13,""))</f>
        <v/>
      </c>
      <c r="P13" s="53">
        <f>IF(OR(I13="",G13="",J13=""),"",I13*(J13-G13))</f>
        <v/>
      </c>
      <c r="Q13" s="53">
        <f>IF(OR(H13="",K13=""),"",K13-H13)</f>
        <v/>
      </c>
      <c r="R13" s="18">
        <f>IF(COUNTA(F13,G13,I13,J13)&lt;4,"À compléter",IF(H13=0,"À vérifier",IF(OR(ABS(Q13)&gt;='Paramètres'!$B$4,ABS(IFERROR(Q13/H13,0))&gt;='Paramètres'!$B$5),"Alerte","Sous seuil")))</f>
        <v/>
      </c>
      <c r="S13" s="22" t="inlineStr">
        <is>
          <t>Vérifier l’effet du prix unitaire fictif.</t>
        </is>
      </c>
    </row>
    <row r="14">
      <c r="A14" s="21" t="inlineStr">
        <is>
          <t>P009</t>
        </is>
      </c>
      <c r="B14" s="21" t="inlineStr">
        <is>
          <t>Plomberie</t>
        </is>
      </c>
      <c r="C14" s="22" t="inlineStr">
        <is>
          <t>Canalisation fictive</t>
        </is>
      </c>
      <c r="D14" s="21" t="inlineStr">
        <is>
          <t>m</t>
        </is>
      </c>
      <c r="E14" s="23" t="n">
        <v>46265</v>
      </c>
      <c r="F14" s="48" t="n">
        <v>280</v>
      </c>
      <c r="G14" s="49" t="n">
        <v>24</v>
      </c>
      <c r="H14" s="50">
        <f>IF(OR(F14="",G14=""),"",F14*G14)</f>
        <v/>
      </c>
      <c r="I14" s="48" t="n">
        <v>295</v>
      </c>
      <c r="J14" s="49" t="n">
        <v>23.5</v>
      </c>
      <c r="K14" s="50">
        <f>IF(OR(I14="",J14=""),"",I14*J14)</f>
        <v/>
      </c>
      <c r="L14" s="51">
        <f>IF(OR(F14="",I14=""),"",I14-F14)</f>
        <v/>
      </c>
      <c r="M14" s="50">
        <f>IF(OR(F14="",G14="",I14=""),"",(I14-F14)*G14)</f>
        <v/>
      </c>
      <c r="N14" s="50">
        <f>IF(OR(G14="",J14=""),"",J14-G14)</f>
        <v/>
      </c>
      <c r="O14" s="52">
        <f>IF(OR(G14="",J14=""),"",IFERROR((J14-G14)/G14,""))</f>
        <v/>
      </c>
      <c r="P14" s="50">
        <f>IF(OR(I14="",G14="",J14=""),"",I14*(J14-G14))</f>
        <v/>
      </c>
      <c r="Q14" s="50">
        <f>IF(OR(H14="",K14=""),"",K14-H14)</f>
        <v/>
      </c>
      <c r="R14" s="14">
        <f>IF(COUNTA(F14,G14,I14,J14)&lt;4,"À compléter",IF(H14=0,"À vérifier",IF(OR(ABS(Q14)&gt;='Paramètres'!$B$4,ABS(IFERROR(Q14/H14,0))&gt;='Paramètres'!$B$5),"Alerte","Sous seuil")))</f>
        <v/>
      </c>
      <c r="S14" s="22" t="inlineStr">
        <is>
          <t>Poursuivre le suivi du volume réalisé.</t>
        </is>
      </c>
    </row>
    <row r="15">
      <c r="A15" s="21" t="inlineStr">
        <is>
          <t>P010</t>
        </is>
      </c>
      <c r="B15" s="21" t="inlineStr">
        <is>
          <t>Terrassement</t>
        </is>
      </c>
      <c r="C15" s="22" t="inlineStr">
        <is>
          <t>Heures d’engin démo</t>
        </is>
      </c>
      <c r="D15" s="21" t="inlineStr">
        <is>
          <t>h</t>
        </is>
      </c>
      <c r="E15" s="23" t="n">
        <v>46265</v>
      </c>
      <c r="F15" s="48" t="n">
        <v>75</v>
      </c>
      <c r="G15" s="49" t="n">
        <v>96</v>
      </c>
      <c r="H15" s="53">
        <f>IF(OR(F15="",G15=""),"",F15*G15)</f>
        <v/>
      </c>
      <c r="I15" s="48" t="n">
        <v>88</v>
      </c>
      <c r="J15" s="49" t="n">
        <v>101</v>
      </c>
      <c r="K15" s="53">
        <f>IF(OR(I15="",J15=""),"",I15*J15)</f>
        <v/>
      </c>
      <c r="L15" s="54">
        <f>IF(OR(F15="",I15=""),"",I15-F15)</f>
        <v/>
      </c>
      <c r="M15" s="53">
        <f>IF(OR(F15="",G15="",I15=""),"",(I15-F15)*G15)</f>
        <v/>
      </c>
      <c r="N15" s="53">
        <f>IF(OR(G15="",J15=""),"",J15-G15)</f>
        <v/>
      </c>
      <c r="O15" s="55">
        <f>IF(OR(G15="",J15=""),"",IFERROR((J15-G15)/G15,""))</f>
        <v/>
      </c>
      <c r="P15" s="53">
        <f>IF(OR(I15="",G15="",J15=""),"",I15*(J15-G15))</f>
        <v/>
      </c>
      <c r="Q15" s="53">
        <f>IF(OR(H15="",K15=""),"",K15-H15)</f>
        <v/>
      </c>
      <c r="R15" s="18">
        <f>IF(COUNTA(F15,G15,I15,J15)&lt;4,"À compléter",IF(H15=0,"À vérifier",IF(OR(ABS(Q15)&gt;='Paramètres'!$B$4,ABS(IFERROR(Q15/H15,0))&gt;='Paramètres'!$B$5),"Alerte","Sous seuil")))</f>
        <v/>
      </c>
      <c r="S15" s="22" t="inlineStr">
        <is>
          <t>Analyser les heures et le coût horaire fictifs.</t>
        </is>
      </c>
    </row>
    <row r="16">
      <c r="A16" s="21" t="n"/>
      <c r="B16" s="21" t="n"/>
      <c r="C16" s="22" t="n"/>
      <c r="D16" s="21" t="n"/>
      <c r="E16" s="23" t="n"/>
      <c r="F16" s="48" t="n"/>
      <c r="G16" s="49" t="n"/>
      <c r="H16" s="50">
        <f>IF(OR(F16="",G16=""),"",F16*G16)</f>
        <v/>
      </c>
      <c r="I16" s="48" t="n"/>
      <c r="J16" s="49" t="n"/>
      <c r="K16" s="50">
        <f>IF(OR(I16="",J16=""),"",I16*J16)</f>
        <v/>
      </c>
      <c r="L16" s="51">
        <f>IF(OR(F16="",I16=""),"",I16-F16)</f>
        <v/>
      </c>
      <c r="M16" s="50">
        <f>IF(OR(F16="",G16="",I16=""),"",(I16-F16)*G16)</f>
        <v/>
      </c>
      <c r="N16" s="50">
        <f>IF(OR(G16="",J16=""),"",J16-G16)</f>
        <v/>
      </c>
      <c r="O16" s="52">
        <f>IF(OR(G16="",J16=""),"",IFERROR((J16-G16)/G16,""))</f>
        <v/>
      </c>
      <c r="P16" s="50">
        <f>IF(OR(I16="",G16="",J16=""),"",I16*(J16-G16))</f>
        <v/>
      </c>
      <c r="Q16" s="50">
        <f>IF(OR(H16="",K16=""),"",K16-H16)</f>
        <v/>
      </c>
      <c r="R16" s="14">
        <f>IF(COUNTA(F16,G16,I16,J16)&lt;4,"À compléter",IF(H16=0,"À vérifier",IF(OR(ABS(Q16)&gt;='Paramètres'!$B$4,ABS(IFERROR(Q16/H16,0))&gt;='Paramètres'!$B$5),"Alerte","Sous seuil")))</f>
        <v/>
      </c>
      <c r="S16" s="22" t="n"/>
    </row>
    <row r="17">
      <c r="A17" s="21" t="n"/>
      <c r="B17" s="21" t="n"/>
      <c r="C17" s="22" t="n"/>
      <c r="D17" s="21" t="n"/>
      <c r="E17" s="23" t="n"/>
      <c r="F17" s="48" t="n"/>
      <c r="G17" s="49" t="n"/>
      <c r="H17" s="53">
        <f>IF(OR(F17="",G17=""),"",F17*G17)</f>
        <v/>
      </c>
      <c r="I17" s="48" t="n"/>
      <c r="J17" s="49" t="n"/>
      <c r="K17" s="53">
        <f>IF(OR(I17="",J17=""),"",I17*J17)</f>
        <v/>
      </c>
      <c r="L17" s="54">
        <f>IF(OR(F17="",I17=""),"",I17-F17)</f>
        <v/>
      </c>
      <c r="M17" s="53">
        <f>IF(OR(F17="",G17="",I17=""),"",(I17-F17)*G17)</f>
        <v/>
      </c>
      <c r="N17" s="53">
        <f>IF(OR(G17="",J17=""),"",J17-G17)</f>
        <v/>
      </c>
      <c r="O17" s="55">
        <f>IF(OR(G17="",J17=""),"",IFERROR((J17-G17)/G17,""))</f>
        <v/>
      </c>
      <c r="P17" s="53">
        <f>IF(OR(I17="",G17="",J17=""),"",I17*(J17-G17))</f>
        <v/>
      </c>
      <c r="Q17" s="53">
        <f>IF(OR(H17="",K17=""),"",K17-H17)</f>
        <v/>
      </c>
      <c r="R17" s="18">
        <f>IF(COUNTA(F17,G17,I17,J17)&lt;4,"À compléter",IF(H17=0,"À vérifier",IF(OR(ABS(Q17)&gt;='Paramètres'!$B$4,ABS(IFERROR(Q17/H17,0))&gt;='Paramètres'!$B$5),"Alerte","Sous seuil")))</f>
        <v/>
      </c>
      <c r="S17" s="22" t="n"/>
    </row>
    <row r="18">
      <c r="A18" s="21" t="n"/>
      <c r="B18" s="21" t="n"/>
      <c r="C18" s="22" t="n"/>
      <c r="D18" s="21" t="n"/>
      <c r="E18" s="23" t="n"/>
      <c r="F18" s="48" t="n"/>
      <c r="G18" s="49" t="n"/>
      <c r="H18" s="50">
        <f>IF(OR(F18="",G18=""),"",F18*G18)</f>
        <v/>
      </c>
      <c r="I18" s="48" t="n"/>
      <c r="J18" s="49" t="n"/>
      <c r="K18" s="50">
        <f>IF(OR(I18="",J18=""),"",I18*J18)</f>
        <v/>
      </c>
      <c r="L18" s="51">
        <f>IF(OR(F18="",I18=""),"",I18-F18)</f>
        <v/>
      </c>
      <c r="M18" s="50">
        <f>IF(OR(F18="",G18="",I18=""),"",(I18-F18)*G18)</f>
        <v/>
      </c>
      <c r="N18" s="50">
        <f>IF(OR(G18="",J18=""),"",J18-G18)</f>
        <v/>
      </c>
      <c r="O18" s="52">
        <f>IF(OR(G18="",J18=""),"",IFERROR((J18-G18)/G18,""))</f>
        <v/>
      </c>
      <c r="P18" s="50">
        <f>IF(OR(I18="",G18="",J18=""),"",I18*(J18-G18))</f>
        <v/>
      </c>
      <c r="Q18" s="50">
        <f>IF(OR(H18="",K18=""),"",K18-H18)</f>
        <v/>
      </c>
      <c r="R18" s="14">
        <f>IF(COUNTA(F18,G18,I18,J18)&lt;4,"À compléter",IF(H18=0,"À vérifier",IF(OR(ABS(Q18)&gt;='Paramètres'!$B$4,ABS(IFERROR(Q18/H18,0))&gt;='Paramètres'!$B$5),"Alerte","Sous seuil")))</f>
        <v/>
      </c>
      <c r="S18" s="22" t="n"/>
    </row>
    <row r="19">
      <c r="A19" s="21" t="n"/>
      <c r="B19" s="21" t="n"/>
      <c r="C19" s="22" t="n"/>
      <c r="D19" s="21" t="n"/>
      <c r="E19" s="23" t="n"/>
      <c r="F19" s="48" t="n"/>
      <c r="G19" s="49" t="n"/>
      <c r="H19" s="53">
        <f>IF(OR(F19="",G19=""),"",F19*G19)</f>
        <v/>
      </c>
      <c r="I19" s="48" t="n"/>
      <c r="J19" s="49" t="n"/>
      <c r="K19" s="53">
        <f>IF(OR(I19="",J19=""),"",I19*J19)</f>
        <v/>
      </c>
      <c r="L19" s="54">
        <f>IF(OR(F19="",I19=""),"",I19-F19)</f>
        <v/>
      </c>
      <c r="M19" s="53">
        <f>IF(OR(F19="",G19="",I19=""),"",(I19-F19)*G19)</f>
        <v/>
      </c>
      <c r="N19" s="53">
        <f>IF(OR(G19="",J19=""),"",J19-G19)</f>
        <v/>
      </c>
      <c r="O19" s="55">
        <f>IF(OR(G19="",J19=""),"",IFERROR((J19-G19)/G19,""))</f>
        <v/>
      </c>
      <c r="P19" s="53">
        <f>IF(OR(I19="",G19="",J19=""),"",I19*(J19-G19))</f>
        <v/>
      </c>
      <c r="Q19" s="53">
        <f>IF(OR(H19="",K19=""),"",K19-H19)</f>
        <v/>
      </c>
      <c r="R19" s="18">
        <f>IF(COUNTA(F19,G19,I19,J19)&lt;4,"À compléter",IF(H19=0,"À vérifier",IF(OR(ABS(Q19)&gt;='Paramètres'!$B$4,ABS(IFERROR(Q19/H19,0))&gt;='Paramètres'!$B$5),"Alerte","Sous seuil")))</f>
        <v/>
      </c>
      <c r="S19" s="22" t="n"/>
    </row>
    <row r="20">
      <c r="A20" s="21" t="n"/>
      <c r="B20" s="21" t="n"/>
      <c r="C20" s="22" t="n"/>
      <c r="D20" s="21" t="n"/>
      <c r="E20" s="23" t="n"/>
      <c r="F20" s="48" t="n"/>
      <c r="G20" s="49" t="n"/>
      <c r="H20" s="50">
        <f>IF(OR(F20="",G20=""),"",F20*G20)</f>
        <v/>
      </c>
      <c r="I20" s="48" t="n"/>
      <c r="J20" s="49" t="n"/>
      <c r="K20" s="50">
        <f>IF(OR(I20="",J20=""),"",I20*J20)</f>
        <v/>
      </c>
      <c r="L20" s="51">
        <f>IF(OR(F20="",I20=""),"",I20-F20)</f>
        <v/>
      </c>
      <c r="M20" s="50">
        <f>IF(OR(F20="",G20="",I20=""),"",(I20-F20)*G20)</f>
        <v/>
      </c>
      <c r="N20" s="50">
        <f>IF(OR(G20="",J20=""),"",J20-G20)</f>
        <v/>
      </c>
      <c r="O20" s="52">
        <f>IF(OR(G20="",J20=""),"",IFERROR((J20-G20)/G20,""))</f>
        <v/>
      </c>
      <c r="P20" s="50">
        <f>IF(OR(I20="",G20="",J20=""),"",I20*(J20-G20))</f>
        <v/>
      </c>
      <c r="Q20" s="50">
        <f>IF(OR(H20="",K20=""),"",K20-H20)</f>
        <v/>
      </c>
      <c r="R20" s="14">
        <f>IF(COUNTA(F20,G20,I20,J20)&lt;4,"À compléter",IF(H20=0,"À vérifier",IF(OR(ABS(Q20)&gt;='Paramètres'!$B$4,ABS(IFERROR(Q20/H20,0))&gt;='Paramètres'!$B$5),"Alerte","Sous seuil")))</f>
        <v/>
      </c>
      <c r="S20" s="22" t="n"/>
    </row>
    <row r="21">
      <c r="A21" s="21" t="n"/>
      <c r="B21" s="21" t="n"/>
      <c r="C21" s="22" t="n"/>
      <c r="D21" s="21" t="n"/>
      <c r="E21" s="23" t="n"/>
      <c r="F21" s="48" t="n"/>
      <c r="G21" s="49" t="n"/>
      <c r="H21" s="53">
        <f>IF(OR(F21="",G21=""),"",F21*G21)</f>
        <v/>
      </c>
      <c r="I21" s="48" t="n"/>
      <c r="J21" s="49" t="n"/>
      <c r="K21" s="53">
        <f>IF(OR(I21="",J21=""),"",I21*J21)</f>
        <v/>
      </c>
      <c r="L21" s="54">
        <f>IF(OR(F21="",I21=""),"",I21-F21)</f>
        <v/>
      </c>
      <c r="M21" s="53">
        <f>IF(OR(F21="",G21="",I21=""),"",(I21-F21)*G21)</f>
        <v/>
      </c>
      <c r="N21" s="53">
        <f>IF(OR(G21="",J21=""),"",J21-G21)</f>
        <v/>
      </c>
      <c r="O21" s="55">
        <f>IF(OR(G21="",J21=""),"",IFERROR((J21-G21)/G21,""))</f>
        <v/>
      </c>
      <c r="P21" s="53">
        <f>IF(OR(I21="",G21="",J21=""),"",I21*(J21-G21))</f>
        <v/>
      </c>
      <c r="Q21" s="53">
        <f>IF(OR(H21="",K21=""),"",K21-H21)</f>
        <v/>
      </c>
      <c r="R21" s="18">
        <f>IF(COUNTA(F21,G21,I21,J21)&lt;4,"À compléter",IF(H21=0,"À vérifier",IF(OR(ABS(Q21)&gt;='Paramètres'!$B$4,ABS(IFERROR(Q21/H21,0))&gt;='Paramètres'!$B$5),"Alerte","Sous seuil")))</f>
        <v/>
      </c>
      <c r="S21" s="22" t="n"/>
    </row>
    <row r="22">
      <c r="A22" s="21" t="n"/>
      <c r="B22" s="21" t="n"/>
      <c r="C22" s="22" t="n"/>
      <c r="D22" s="21" t="n"/>
      <c r="E22" s="23" t="n"/>
      <c r="F22" s="48" t="n"/>
      <c r="G22" s="49" t="n"/>
      <c r="H22" s="50">
        <f>IF(OR(F22="",G22=""),"",F22*G22)</f>
        <v/>
      </c>
      <c r="I22" s="48" t="n"/>
      <c r="J22" s="49" t="n"/>
      <c r="K22" s="50">
        <f>IF(OR(I22="",J22=""),"",I22*J22)</f>
        <v/>
      </c>
      <c r="L22" s="51">
        <f>IF(OR(F22="",I22=""),"",I22-F22)</f>
        <v/>
      </c>
      <c r="M22" s="50">
        <f>IF(OR(F22="",G22="",I22=""),"",(I22-F22)*G22)</f>
        <v/>
      </c>
      <c r="N22" s="50">
        <f>IF(OR(G22="",J22=""),"",J22-G22)</f>
        <v/>
      </c>
      <c r="O22" s="52">
        <f>IF(OR(G22="",J22=""),"",IFERROR((J22-G22)/G22,""))</f>
        <v/>
      </c>
      <c r="P22" s="50">
        <f>IF(OR(I22="",G22="",J22=""),"",I22*(J22-G22))</f>
        <v/>
      </c>
      <c r="Q22" s="50">
        <f>IF(OR(H22="",K22=""),"",K22-H22)</f>
        <v/>
      </c>
      <c r="R22" s="14">
        <f>IF(COUNTA(F22,G22,I22,J22)&lt;4,"À compléter",IF(H22=0,"À vérifier",IF(OR(ABS(Q22)&gt;='Paramètres'!$B$4,ABS(IFERROR(Q22/H22,0))&gt;='Paramètres'!$B$5),"Alerte","Sous seuil")))</f>
        <v/>
      </c>
      <c r="S22" s="22" t="n"/>
    </row>
    <row r="23">
      <c r="A23" s="21" t="n"/>
      <c r="B23" s="21" t="n"/>
      <c r="C23" s="22" t="n"/>
      <c r="D23" s="21" t="n"/>
      <c r="E23" s="23" t="n"/>
      <c r="F23" s="48" t="n"/>
      <c r="G23" s="49" t="n"/>
      <c r="H23" s="53">
        <f>IF(OR(F23="",G23=""),"",F23*G23)</f>
        <v/>
      </c>
      <c r="I23" s="48" t="n"/>
      <c r="J23" s="49" t="n"/>
      <c r="K23" s="53">
        <f>IF(OR(I23="",J23=""),"",I23*J23)</f>
        <v/>
      </c>
      <c r="L23" s="54">
        <f>IF(OR(F23="",I23=""),"",I23-F23)</f>
        <v/>
      </c>
      <c r="M23" s="53">
        <f>IF(OR(F23="",G23="",I23=""),"",(I23-F23)*G23)</f>
        <v/>
      </c>
      <c r="N23" s="53">
        <f>IF(OR(G23="",J23=""),"",J23-G23)</f>
        <v/>
      </c>
      <c r="O23" s="55">
        <f>IF(OR(G23="",J23=""),"",IFERROR((J23-G23)/G23,""))</f>
        <v/>
      </c>
      <c r="P23" s="53">
        <f>IF(OR(I23="",G23="",J23=""),"",I23*(J23-G23))</f>
        <v/>
      </c>
      <c r="Q23" s="53">
        <f>IF(OR(H23="",K23=""),"",K23-H23)</f>
        <v/>
      </c>
      <c r="R23" s="18">
        <f>IF(COUNTA(F23,G23,I23,J23)&lt;4,"À compléter",IF(H23=0,"À vérifier",IF(OR(ABS(Q23)&gt;='Paramètres'!$B$4,ABS(IFERROR(Q23/H23,0))&gt;='Paramètres'!$B$5),"Alerte","Sous seuil")))</f>
        <v/>
      </c>
      <c r="S23" s="22" t="n"/>
    </row>
    <row r="24">
      <c r="A24" s="21" t="n"/>
      <c r="B24" s="21" t="n"/>
      <c r="C24" s="22" t="n"/>
      <c r="D24" s="21" t="n"/>
      <c r="E24" s="23" t="n"/>
      <c r="F24" s="48" t="n"/>
      <c r="G24" s="49" t="n"/>
      <c r="H24" s="50">
        <f>IF(OR(F24="",G24=""),"",F24*G24)</f>
        <v/>
      </c>
      <c r="I24" s="48" t="n"/>
      <c r="J24" s="49" t="n"/>
      <c r="K24" s="50">
        <f>IF(OR(I24="",J24=""),"",I24*J24)</f>
        <v/>
      </c>
      <c r="L24" s="51">
        <f>IF(OR(F24="",I24=""),"",I24-F24)</f>
        <v/>
      </c>
      <c r="M24" s="50">
        <f>IF(OR(F24="",G24="",I24=""),"",(I24-F24)*G24)</f>
        <v/>
      </c>
      <c r="N24" s="50">
        <f>IF(OR(G24="",J24=""),"",J24-G24)</f>
        <v/>
      </c>
      <c r="O24" s="52">
        <f>IF(OR(G24="",J24=""),"",IFERROR((J24-G24)/G24,""))</f>
        <v/>
      </c>
      <c r="P24" s="50">
        <f>IF(OR(I24="",G24="",J24=""),"",I24*(J24-G24))</f>
        <v/>
      </c>
      <c r="Q24" s="50">
        <f>IF(OR(H24="",K24=""),"",K24-H24)</f>
        <v/>
      </c>
      <c r="R24" s="14">
        <f>IF(COUNTA(F24,G24,I24,J24)&lt;4,"À compléter",IF(H24=0,"À vérifier",IF(OR(ABS(Q24)&gt;='Paramètres'!$B$4,ABS(IFERROR(Q24/H24,0))&gt;='Paramètres'!$B$5),"Alerte","Sous seuil")))</f>
        <v/>
      </c>
      <c r="S24" s="22" t="n"/>
    </row>
    <row r="25">
      <c r="A25" s="21" t="n"/>
      <c r="B25" s="21" t="n"/>
      <c r="C25" s="22" t="n"/>
      <c r="D25" s="21" t="n"/>
      <c r="E25" s="23" t="n"/>
      <c r="F25" s="48" t="n"/>
      <c r="G25" s="49" t="n"/>
      <c r="H25" s="53">
        <f>IF(OR(F25="",G25=""),"",F25*G25)</f>
        <v/>
      </c>
      <c r="I25" s="48" t="n"/>
      <c r="J25" s="49" t="n"/>
      <c r="K25" s="53">
        <f>IF(OR(I25="",J25=""),"",I25*J25)</f>
        <v/>
      </c>
      <c r="L25" s="54">
        <f>IF(OR(F25="",I25=""),"",I25-F25)</f>
        <v/>
      </c>
      <c r="M25" s="53">
        <f>IF(OR(F25="",G25="",I25=""),"",(I25-F25)*G25)</f>
        <v/>
      </c>
      <c r="N25" s="53">
        <f>IF(OR(G25="",J25=""),"",J25-G25)</f>
        <v/>
      </c>
      <c r="O25" s="55">
        <f>IF(OR(G25="",J25=""),"",IFERROR((J25-G25)/G25,""))</f>
        <v/>
      </c>
      <c r="P25" s="53">
        <f>IF(OR(I25="",G25="",J25=""),"",I25*(J25-G25))</f>
        <v/>
      </c>
      <c r="Q25" s="53">
        <f>IF(OR(H25="",K25=""),"",K25-H25)</f>
        <v/>
      </c>
      <c r="R25" s="18">
        <f>IF(COUNTA(F25,G25,I25,J25)&lt;4,"À compléter",IF(H25=0,"À vérifier",IF(OR(ABS(Q25)&gt;='Paramètres'!$B$4,ABS(IFERROR(Q25/H25,0))&gt;='Paramètres'!$B$5),"Alerte","Sous seuil")))</f>
        <v/>
      </c>
      <c r="S25" s="22" t="n"/>
    </row>
    <row r="26">
      <c r="A26" s="21" t="n"/>
      <c r="B26" s="21" t="n"/>
      <c r="C26" s="22" t="n"/>
      <c r="D26" s="21" t="n"/>
      <c r="E26" s="23" t="n"/>
      <c r="F26" s="48" t="n"/>
      <c r="G26" s="49" t="n"/>
      <c r="H26" s="50">
        <f>IF(OR(F26="",G26=""),"",F26*G26)</f>
        <v/>
      </c>
      <c r="I26" s="48" t="n"/>
      <c r="J26" s="49" t="n"/>
      <c r="K26" s="50">
        <f>IF(OR(I26="",J26=""),"",I26*J26)</f>
        <v/>
      </c>
      <c r="L26" s="51">
        <f>IF(OR(F26="",I26=""),"",I26-F26)</f>
        <v/>
      </c>
      <c r="M26" s="50">
        <f>IF(OR(F26="",G26="",I26=""),"",(I26-F26)*G26)</f>
        <v/>
      </c>
      <c r="N26" s="50">
        <f>IF(OR(G26="",J26=""),"",J26-G26)</f>
        <v/>
      </c>
      <c r="O26" s="52">
        <f>IF(OR(G26="",J26=""),"",IFERROR((J26-G26)/G26,""))</f>
        <v/>
      </c>
      <c r="P26" s="50">
        <f>IF(OR(I26="",G26="",J26=""),"",I26*(J26-G26))</f>
        <v/>
      </c>
      <c r="Q26" s="50">
        <f>IF(OR(H26="",K26=""),"",K26-H26)</f>
        <v/>
      </c>
      <c r="R26" s="14">
        <f>IF(COUNTA(F26,G26,I26,J26)&lt;4,"À compléter",IF(H26=0,"À vérifier",IF(OR(ABS(Q26)&gt;='Paramètres'!$B$4,ABS(IFERROR(Q26/H26,0))&gt;='Paramètres'!$B$5),"Alerte","Sous seuil")))</f>
        <v/>
      </c>
      <c r="S26" s="22" t="n"/>
    </row>
    <row r="27">
      <c r="A27" s="21" t="n"/>
      <c r="B27" s="21" t="n"/>
      <c r="C27" s="22" t="n"/>
      <c r="D27" s="21" t="n"/>
      <c r="E27" s="23" t="n"/>
      <c r="F27" s="48" t="n"/>
      <c r="G27" s="49" t="n"/>
      <c r="H27" s="53">
        <f>IF(OR(F27="",G27=""),"",F27*G27)</f>
        <v/>
      </c>
      <c r="I27" s="48" t="n"/>
      <c r="J27" s="49" t="n"/>
      <c r="K27" s="53">
        <f>IF(OR(I27="",J27=""),"",I27*J27)</f>
        <v/>
      </c>
      <c r="L27" s="54">
        <f>IF(OR(F27="",I27=""),"",I27-F27)</f>
        <v/>
      </c>
      <c r="M27" s="53">
        <f>IF(OR(F27="",G27="",I27=""),"",(I27-F27)*G27)</f>
        <v/>
      </c>
      <c r="N27" s="53">
        <f>IF(OR(G27="",J27=""),"",J27-G27)</f>
        <v/>
      </c>
      <c r="O27" s="55">
        <f>IF(OR(G27="",J27=""),"",IFERROR((J27-G27)/G27,""))</f>
        <v/>
      </c>
      <c r="P27" s="53">
        <f>IF(OR(I27="",G27="",J27=""),"",I27*(J27-G27))</f>
        <v/>
      </c>
      <c r="Q27" s="53">
        <f>IF(OR(H27="",K27=""),"",K27-H27)</f>
        <v/>
      </c>
      <c r="R27" s="18">
        <f>IF(COUNTA(F27,G27,I27,J27)&lt;4,"À compléter",IF(H27=0,"À vérifier",IF(OR(ABS(Q27)&gt;='Paramètres'!$B$4,ABS(IFERROR(Q27/H27,0))&gt;='Paramètres'!$B$5),"Alerte","Sous seuil")))</f>
        <v/>
      </c>
      <c r="S27" s="22" t="n"/>
    </row>
    <row r="28">
      <c r="A28" s="21" t="n"/>
      <c r="B28" s="21" t="n"/>
      <c r="C28" s="22" t="n"/>
      <c r="D28" s="21" t="n"/>
      <c r="E28" s="23" t="n"/>
      <c r="F28" s="48" t="n"/>
      <c r="G28" s="49" t="n"/>
      <c r="H28" s="50">
        <f>IF(OR(F28="",G28=""),"",F28*G28)</f>
        <v/>
      </c>
      <c r="I28" s="48" t="n"/>
      <c r="J28" s="49" t="n"/>
      <c r="K28" s="50">
        <f>IF(OR(I28="",J28=""),"",I28*J28)</f>
        <v/>
      </c>
      <c r="L28" s="51">
        <f>IF(OR(F28="",I28=""),"",I28-F28)</f>
        <v/>
      </c>
      <c r="M28" s="50">
        <f>IF(OR(F28="",G28="",I28=""),"",(I28-F28)*G28)</f>
        <v/>
      </c>
      <c r="N28" s="50">
        <f>IF(OR(G28="",J28=""),"",J28-G28)</f>
        <v/>
      </c>
      <c r="O28" s="52">
        <f>IF(OR(G28="",J28=""),"",IFERROR((J28-G28)/G28,""))</f>
        <v/>
      </c>
      <c r="P28" s="50">
        <f>IF(OR(I28="",G28="",J28=""),"",I28*(J28-G28))</f>
        <v/>
      </c>
      <c r="Q28" s="50">
        <f>IF(OR(H28="",K28=""),"",K28-H28)</f>
        <v/>
      </c>
      <c r="R28" s="14">
        <f>IF(COUNTA(F28,G28,I28,J28)&lt;4,"À compléter",IF(H28=0,"À vérifier",IF(OR(ABS(Q28)&gt;='Paramètres'!$B$4,ABS(IFERROR(Q28/H28,0))&gt;='Paramètres'!$B$5),"Alerte","Sous seuil")))</f>
        <v/>
      </c>
      <c r="S28" s="22" t="n"/>
    </row>
    <row r="29">
      <c r="A29" s="21" t="n"/>
      <c r="B29" s="21" t="n"/>
      <c r="C29" s="22" t="n"/>
      <c r="D29" s="21" t="n"/>
      <c r="E29" s="23" t="n"/>
      <c r="F29" s="48" t="n"/>
      <c r="G29" s="49" t="n"/>
      <c r="H29" s="53">
        <f>IF(OR(F29="",G29=""),"",F29*G29)</f>
        <v/>
      </c>
      <c r="I29" s="48" t="n"/>
      <c r="J29" s="49" t="n"/>
      <c r="K29" s="53">
        <f>IF(OR(I29="",J29=""),"",I29*J29)</f>
        <v/>
      </c>
      <c r="L29" s="54">
        <f>IF(OR(F29="",I29=""),"",I29-F29)</f>
        <v/>
      </c>
      <c r="M29" s="53">
        <f>IF(OR(F29="",G29="",I29=""),"",(I29-F29)*G29)</f>
        <v/>
      </c>
      <c r="N29" s="53">
        <f>IF(OR(G29="",J29=""),"",J29-G29)</f>
        <v/>
      </c>
      <c r="O29" s="55">
        <f>IF(OR(G29="",J29=""),"",IFERROR((J29-G29)/G29,""))</f>
        <v/>
      </c>
      <c r="P29" s="53">
        <f>IF(OR(I29="",G29="",J29=""),"",I29*(J29-G29))</f>
        <v/>
      </c>
      <c r="Q29" s="53">
        <f>IF(OR(H29="",K29=""),"",K29-H29)</f>
        <v/>
      </c>
      <c r="R29" s="18">
        <f>IF(COUNTA(F29,G29,I29,J29)&lt;4,"À compléter",IF(H29=0,"À vérifier",IF(OR(ABS(Q29)&gt;='Paramètres'!$B$4,ABS(IFERROR(Q29/H29,0))&gt;='Paramètres'!$B$5),"Alerte","Sous seuil")))</f>
        <v/>
      </c>
      <c r="S29" s="22" t="n"/>
    </row>
    <row r="30">
      <c r="A30" s="21" t="n"/>
      <c r="B30" s="21" t="n"/>
      <c r="C30" s="22" t="n"/>
      <c r="D30" s="21" t="n"/>
      <c r="E30" s="23" t="n"/>
      <c r="F30" s="48" t="n"/>
      <c r="G30" s="49" t="n"/>
      <c r="H30" s="50">
        <f>IF(OR(F30="",G30=""),"",F30*G30)</f>
        <v/>
      </c>
      <c r="I30" s="48" t="n"/>
      <c r="J30" s="49" t="n"/>
      <c r="K30" s="50">
        <f>IF(OR(I30="",J30=""),"",I30*J30)</f>
        <v/>
      </c>
      <c r="L30" s="51">
        <f>IF(OR(F30="",I30=""),"",I30-F30)</f>
        <v/>
      </c>
      <c r="M30" s="50">
        <f>IF(OR(F30="",G30="",I30=""),"",(I30-F30)*G30)</f>
        <v/>
      </c>
      <c r="N30" s="50">
        <f>IF(OR(G30="",J30=""),"",J30-G30)</f>
        <v/>
      </c>
      <c r="O30" s="52">
        <f>IF(OR(G30="",J30=""),"",IFERROR((J30-G30)/G30,""))</f>
        <v/>
      </c>
      <c r="P30" s="50">
        <f>IF(OR(I30="",G30="",J30=""),"",I30*(J30-G30))</f>
        <v/>
      </c>
      <c r="Q30" s="50">
        <f>IF(OR(H30="",K30=""),"",K30-H30)</f>
        <v/>
      </c>
      <c r="R30" s="14">
        <f>IF(COUNTA(F30,G30,I30,J30)&lt;4,"À compléter",IF(H30=0,"À vérifier",IF(OR(ABS(Q30)&gt;='Paramètres'!$B$4,ABS(IFERROR(Q30/H30,0))&gt;='Paramètres'!$B$5),"Alerte","Sous seuil")))</f>
        <v/>
      </c>
      <c r="S30" s="22" t="n"/>
    </row>
    <row r="31">
      <c r="A31" s="21" t="n"/>
      <c r="B31" s="21" t="n"/>
      <c r="C31" s="22" t="n"/>
      <c r="D31" s="21" t="n"/>
      <c r="E31" s="23" t="n"/>
      <c r="F31" s="48" t="n"/>
      <c r="G31" s="49" t="n"/>
      <c r="H31" s="53">
        <f>IF(OR(F31="",G31=""),"",F31*G31)</f>
        <v/>
      </c>
      <c r="I31" s="48" t="n"/>
      <c r="J31" s="49" t="n"/>
      <c r="K31" s="53">
        <f>IF(OR(I31="",J31=""),"",I31*J31)</f>
        <v/>
      </c>
      <c r="L31" s="54">
        <f>IF(OR(F31="",I31=""),"",I31-F31)</f>
        <v/>
      </c>
      <c r="M31" s="53">
        <f>IF(OR(F31="",G31="",I31=""),"",(I31-F31)*G31)</f>
        <v/>
      </c>
      <c r="N31" s="53">
        <f>IF(OR(G31="",J31=""),"",J31-G31)</f>
        <v/>
      </c>
      <c r="O31" s="55">
        <f>IF(OR(G31="",J31=""),"",IFERROR((J31-G31)/G31,""))</f>
        <v/>
      </c>
      <c r="P31" s="53">
        <f>IF(OR(I31="",G31="",J31=""),"",I31*(J31-G31))</f>
        <v/>
      </c>
      <c r="Q31" s="53">
        <f>IF(OR(H31="",K31=""),"",K31-H31)</f>
        <v/>
      </c>
      <c r="R31" s="18">
        <f>IF(COUNTA(F31,G31,I31,J31)&lt;4,"À compléter",IF(H31=0,"À vérifier",IF(OR(ABS(Q31)&gt;='Paramètres'!$B$4,ABS(IFERROR(Q31/H31,0))&gt;='Paramètres'!$B$5),"Alerte","Sous seuil")))</f>
        <v/>
      </c>
      <c r="S31" s="22" t="n"/>
    </row>
    <row r="32">
      <c r="A32" s="21" t="n"/>
      <c r="B32" s="21" t="n"/>
      <c r="C32" s="22" t="n"/>
      <c r="D32" s="21" t="n"/>
      <c r="E32" s="23" t="n"/>
      <c r="F32" s="48" t="n"/>
      <c r="G32" s="49" t="n"/>
      <c r="H32" s="50">
        <f>IF(OR(F32="",G32=""),"",F32*G32)</f>
        <v/>
      </c>
      <c r="I32" s="48" t="n"/>
      <c r="J32" s="49" t="n"/>
      <c r="K32" s="50">
        <f>IF(OR(I32="",J32=""),"",I32*J32)</f>
        <v/>
      </c>
      <c r="L32" s="51">
        <f>IF(OR(F32="",I32=""),"",I32-F32)</f>
        <v/>
      </c>
      <c r="M32" s="50">
        <f>IF(OR(F32="",G32="",I32=""),"",(I32-F32)*G32)</f>
        <v/>
      </c>
      <c r="N32" s="50">
        <f>IF(OR(G32="",J32=""),"",J32-G32)</f>
        <v/>
      </c>
      <c r="O32" s="52">
        <f>IF(OR(G32="",J32=""),"",IFERROR((J32-G32)/G32,""))</f>
        <v/>
      </c>
      <c r="P32" s="50">
        <f>IF(OR(I32="",G32="",J32=""),"",I32*(J32-G32))</f>
        <v/>
      </c>
      <c r="Q32" s="50">
        <f>IF(OR(H32="",K32=""),"",K32-H32)</f>
        <v/>
      </c>
      <c r="R32" s="14">
        <f>IF(COUNTA(F32,G32,I32,J32)&lt;4,"À compléter",IF(H32=0,"À vérifier",IF(OR(ABS(Q32)&gt;='Paramètres'!$B$4,ABS(IFERROR(Q32/H32,0))&gt;='Paramètres'!$B$5),"Alerte","Sous seuil")))</f>
        <v/>
      </c>
      <c r="S32" s="22" t="n"/>
    </row>
    <row r="33">
      <c r="A33" s="21" t="n"/>
      <c r="B33" s="21" t="n"/>
      <c r="C33" s="22" t="n"/>
      <c r="D33" s="21" t="n"/>
      <c r="E33" s="23" t="n"/>
      <c r="F33" s="48" t="n"/>
      <c r="G33" s="49" t="n"/>
      <c r="H33" s="53">
        <f>IF(OR(F33="",G33=""),"",F33*G33)</f>
        <v/>
      </c>
      <c r="I33" s="48" t="n"/>
      <c r="J33" s="49" t="n"/>
      <c r="K33" s="53">
        <f>IF(OR(I33="",J33=""),"",I33*J33)</f>
        <v/>
      </c>
      <c r="L33" s="54">
        <f>IF(OR(F33="",I33=""),"",I33-F33)</f>
        <v/>
      </c>
      <c r="M33" s="53">
        <f>IF(OR(F33="",G33="",I33=""),"",(I33-F33)*G33)</f>
        <v/>
      </c>
      <c r="N33" s="53">
        <f>IF(OR(G33="",J33=""),"",J33-G33)</f>
        <v/>
      </c>
      <c r="O33" s="55">
        <f>IF(OR(G33="",J33=""),"",IFERROR((J33-G33)/G33,""))</f>
        <v/>
      </c>
      <c r="P33" s="53">
        <f>IF(OR(I33="",G33="",J33=""),"",I33*(J33-G33))</f>
        <v/>
      </c>
      <c r="Q33" s="53">
        <f>IF(OR(H33="",K33=""),"",K33-H33)</f>
        <v/>
      </c>
      <c r="R33" s="18">
        <f>IF(COUNTA(F33,G33,I33,J33)&lt;4,"À compléter",IF(H33=0,"À vérifier",IF(OR(ABS(Q33)&gt;='Paramètres'!$B$4,ABS(IFERROR(Q33/H33,0))&gt;='Paramètres'!$B$5),"Alerte","Sous seuil")))</f>
        <v/>
      </c>
      <c r="S33" s="22" t="n"/>
    </row>
    <row r="34">
      <c r="A34" s="21" t="n"/>
      <c r="B34" s="21" t="n"/>
      <c r="C34" s="22" t="n"/>
      <c r="D34" s="21" t="n"/>
      <c r="E34" s="23" t="n"/>
      <c r="F34" s="48" t="n"/>
      <c r="G34" s="49" t="n"/>
      <c r="H34" s="50">
        <f>IF(OR(F34="",G34=""),"",F34*G34)</f>
        <v/>
      </c>
      <c r="I34" s="48" t="n"/>
      <c r="J34" s="49" t="n"/>
      <c r="K34" s="50">
        <f>IF(OR(I34="",J34=""),"",I34*J34)</f>
        <v/>
      </c>
      <c r="L34" s="51">
        <f>IF(OR(F34="",I34=""),"",I34-F34)</f>
        <v/>
      </c>
      <c r="M34" s="50">
        <f>IF(OR(F34="",G34="",I34=""),"",(I34-F34)*G34)</f>
        <v/>
      </c>
      <c r="N34" s="50">
        <f>IF(OR(G34="",J34=""),"",J34-G34)</f>
        <v/>
      </c>
      <c r="O34" s="52">
        <f>IF(OR(G34="",J34=""),"",IFERROR((J34-G34)/G34,""))</f>
        <v/>
      </c>
      <c r="P34" s="50">
        <f>IF(OR(I34="",G34="",J34=""),"",I34*(J34-G34))</f>
        <v/>
      </c>
      <c r="Q34" s="50">
        <f>IF(OR(H34="",K34=""),"",K34-H34)</f>
        <v/>
      </c>
      <c r="R34" s="14">
        <f>IF(COUNTA(F34,G34,I34,J34)&lt;4,"À compléter",IF(H34=0,"À vérifier",IF(OR(ABS(Q34)&gt;='Paramètres'!$B$4,ABS(IFERROR(Q34/H34,0))&gt;='Paramètres'!$B$5),"Alerte","Sous seuil")))</f>
        <v/>
      </c>
      <c r="S34" s="22" t="n"/>
    </row>
    <row r="35">
      <c r="A35" s="21" t="n"/>
      <c r="B35" s="21" t="n"/>
      <c r="C35" s="22" t="n"/>
      <c r="D35" s="21" t="n"/>
      <c r="E35" s="23" t="n"/>
      <c r="F35" s="48" t="n"/>
      <c r="G35" s="49" t="n"/>
      <c r="H35" s="53">
        <f>IF(OR(F35="",G35=""),"",F35*G35)</f>
        <v/>
      </c>
      <c r="I35" s="48" t="n"/>
      <c r="J35" s="49" t="n"/>
      <c r="K35" s="53">
        <f>IF(OR(I35="",J35=""),"",I35*J35)</f>
        <v/>
      </c>
      <c r="L35" s="54">
        <f>IF(OR(F35="",I35=""),"",I35-F35)</f>
        <v/>
      </c>
      <c r="M35" s="53">
        <f>IF(OR(F35="",G35="",I35=""),"",(I35-F35)*G35)</f>
        <v/>
      </c>
      <c r="N35" s="53">
        <f>IF(OR(G35="",J35=""),"",J35-G35)</f>
        <v/>
      </c>
      <c r="O35" s="55">
        <f>IF(OR(G35="",J35=""),"",IFERROR((J35-G35)/G35,""))</f>
        <v/>
      </c>
      <c r="P35" s="53">
        <f>IF(OR(I35="",G35="",J35=""),"",I35*(J35-G35))</f>
        <v/>
      </c>
      <c r="Q35" s="53">
        <f>IF(OR(H35="",K35=""),"",K35-H35)</f>
        <v/>
      </c>
      <c r="R35" s="18">
        <f>IF(COUNTA(F35,G35,I35,J35)&lt;4,"À compléter",IF(H35=0,"À vérifier",IF(OR(ABS(Q35)&gt;='Paramètres'!$B$4,ABS(IFERROR(Q35/H35,0))&gt;='Paramètres'!$B$5),"Alerte","Sous seuil")))</f>
        <v/>
      </c>
      <c r="S35" s="22" t="n"/>
    </row>
    <row r="36">
      <c r="A36" s="21" t="n"/>
      <c r="B36" s="21" t="n"/>
      <c r="C36" s="22" t="n"/>
      <c r="D36" s="21" t="n"/>
      <c r="E36" s="23" t="n"/>
      <c r="F36" s="48" t="n"/>
      <c r="G36" s="49" t="n"/>
      <c r="H36" s="50">
        <f>IF(OR(F36="",G36=""),"",F36*G36)</f>
        <v/>
      </c>
      <c r="I36" s="48" t="n"/>
      <c r="J36" s="49" t="n"/>
      <c r="K36" s="50">
        <f>IF(OR(I36="",J36=""),"",I36*J36)</f>
        <v/>
      </c>
      <c r="L36" s="51">
        <f>IF(OR(F36="",I36=""),"",I36-F36)</f>
        <v/>
      </c>
      <c r="M36" s="50">
        <f>IF(OR(F36="",G36="",I36=""),"",(I36-F36)*G36)</f>
        <v/>
      </c>
      <c r="N36" s="50">
        <f>IF(OR(G36="",J36=""),"",J36-G36)</f>
        <v/>
      </c>
      <c r="O36" s="52">
        <f>IF(OR(G36="",J36=""),"",IFERROR((J36-G36)/G36,""))</f>
        <v/>
      </c>
      <c r="P36" s="50">
        <f>IF(OR(I36="",G36="",J36=""),"",I36*(J36-G36))</f>
        <v/>
      </c>
      <c r="Q36" s="50">
        <f>IF(OR(H36="",K36=""),"",K36-H36)</f>
        <v/>
      </c>
      <c r="R36" s="14">
        <f>IF(COUNTA(F36,G36,I36,J36)&lt;4,"À compléter",IF(H36=0,"À vérifier",IF(OR(ABS(Q36)&gt;='Paramètres'!$B$4,ABS(IFERROR(Q36/H36,0))&gt;='Paramètres'!$B$5),"Alerte","Sous seuil")))</f>
        <v/>
      </c>
      <c r="S36" s="22" t="n"/>
    </row>
    <row r="37">
      <c r="A37" s="21" t="n"/>
      <c r="B37" s="21" t="n"/>
      <c r="C37" s="22" t="n"/>
      <c r="D37" s="21" t="n"/>
      <c r="E37" s="23" t="n"/>
      <c r="F37" s="48" t="n"/>
      <c r="G37" s="49" t="n"/>
      <c r="H37" s="53">
        <f>IF(OR(F37="",G37=""),"",F37*G37)</f>
        <v/>
      </c>
      <c r="I37" s="48" t="n"/>
      <c r="J37" s="49" t="n"/>
      <c r="K37" s="53">
        <f>IF(OR(I37="",J37=""),"",I37*J37)</f>
        <v/>
      </c>
      <c r="L37" s="54">
        <f>IF(OR(F37="",I37=""),"",I37-F37)</f>
        <v/>
      </c>
      <c r="M37" s="53">
        <f>IF(OR(F37="",G37="",I37=""),"",(I37-F37)*G37)</f>
        <v/>
      </c>
      <c r="N37" s="53">
        <f>IF(OR(G37="",J37=""),"",J37-G37)</f>
        <v/>
      </c>
      <c r="O37" s="55">
        <f>IF(OR(G37="",J37=""),"",IFERROR((J37-G37)/G37,""))</f>
        <v/>
      </c>
      <c r="P37" s="53">
        <f>IF(OR(I37="",G37="",J37=""),"",I37*(J37-G37))</f>
        <v/>
      </c>
      <c r="Q37" s="53">
        <f>IF(OR(H37="",K37=""),"",K37-H37)</f>
        <v/>
      </c>
      <c r="R37" s="18">
        <f>IF(COUNTA(F37,G37,I37,J37)&lt;4,"À compléter",IF(H37=0,"À vérifier",IF(OR(ABS(Q37)&gt;='Paramètres'!$B$4,ABS(IFERROR(Q37/H37,0))&gt;='Paramètres'!$B$5),"Alerte","Sous seuil")))</f>
        <v/>
      </c>
      <c r="S37" s="22" t="n"/>
    </row>
    <row r="38">
      <c r="A38" s="21" t="n"/>
      <c r="B38" s="21" t="n"/>
      <c r="C38" s="22" t="n"/>
      <c r="D38" s="21" t="n"/>
      <c r="E38" s="23" t="n"/>
      <c r="F38" s="48" t="n"/>
      <c r="G38" s="49" t="n"/>
      <c r="H38" s="50">
        <f>IF(OR(F38="",G38=""),"",F38*G38)</f>
        <v/>
      </c>
      <c r="I38" s="48" t="n"/>
      <c r="J38" s="49" t="n"/>
      <c r="K38" s="50">
        <f>IF(OR(I38="",J38=""),"",I38*J38)</f>
        <v/>
      </c>
      <c r="L38" s="51">
        <f>IF(OR(F38="",I38=""),"",I38-F38)</f>
        <v/>
      </c>
      <c r="M38" s="50">
        <f>IF(OR(F38="",G38="",I38=""),"",(I38-F38)*G38)</f>
        <v/>
      </c>
      <c r="N38" s="50">
        <f>IF(OR(G38="",J38=""),"",J38-G38)</f>
        <v/>
      </c>
      <c r="O38" s="52">
        <f>IF(OR(G38="",J38=""),"",IFERROR((J38-G38)/G38,""))</f>
        <v/>
      </c>
      <c r="P38" s="50">
        <f>IF(OR(I38="",G38="",J38=""),"",I38*(J38-G38))</f>
        <v/>
      </c>
      <c r="Q38" s="50">
        <f>IF(OR(H38="",K38=""),"",K38-H38)</f>
        <v/>
      </c>
      <c r="R38" s="14">
        <f>IF(COUNTA(F38,G38,I38,J38)&lt;4,"À compléter",IF(H38=0,"À vérifier",IF(OR(ABS(Q38)&gt;='Paramètres'!$B$4,ABS(IFERROR(Q38/H38,0))&gt;='Paramètres'!$B$5),"Alerte","Sous seuil")))</f>
        <v/>
      </c>
      <c r="S38" s="22" t="n"/>
    </row>
    <row r="39">
      <c r="A39" s="21" t="n"/>
      <c r="B39" s="21" t="n"/>
      <c r="C39" s="22" t="n"/>
      <c r="D39" s="21" t="n"/>
      <c r="E39" s="23" t="n"/>
      <c r="F39" s="48" t="n"/>
      <c r="G39" s="49" t="n"/>
      <c r="H39" s="53">
        <f>IF(OR(F39="",G39=""),"",F39*G39)</f>
        <v/>
      </c>
      <c r="I39" s="48" t="n"/>
      <c r="J39" s="49" t="n"/>
      <c r="K39" s="53">
        <f>IF(OR(I39="",J39=""),"",I39*J39)</f>
        <v/>
      </c>
      <c r="L39" s="54">
        <f>IF(OR(F39="",I39=""),"",I39-F39)</f>
        <v/>
      </c>
      <c r="M39" s="53">
        <f>IF(OR(F39="",G39="",I39=""),"",(I39-F39)*G39)</f>
        <v/>
      </c>
      <c r="N39" s="53">
        <f>IF(OR(G39="",J39=""),"",J39-G39)</f>
        <v/>
      </c>
      <c r="O39" s="55">
        <f>IF(OR(G39="",J39=""),"",IFERROR((J39-G39)/G39,""))</f>
        <v/>
      </c>
      <c r="P39" s="53">
        <f>IF(OR(I39="",G39="",J39=""),"",I39*(J39-G39))</f>
        <v/>
      </c>
      <c r="Q39" s="53">
        <f>IF(OR(H39="",K39=""),"",K39-H39)</f>
        <v/>
      </c>
      <c r="R39" s="18">
        <f>IF(COUNTA(F39,G39,I39,J39)&lt;4,"À compléter",IF(H39=0,"À vérifier",IF(OR(ABS(Q39)&gt;='Paramètres'!$B$4,ABS(IFERROR(Q39/H39,0))&gt;='Paramètres'!$B$5),"Alerte","Sous seuil")))</f>
        <v/>
      </c>
      <c r="S39" s="22" t="n"/>
    </row>
    <row r="40">
      <c r="A40" s="21" t="n"/>
      <c r="B40" s="21" t="n"/>
      <c r="C40" s="22" t="n"/>
      <c r="D40" s="21" t="n"/>
      <c r="E40" s="23" t="n"/>
      <c r="F40" s="48" t="n"/>
      <c r="G40" s="49" t="n"/>
      <c r="H40" s="50">
        <f>IF(OR(F40="",G40=""),"",F40*G40)</f>
        <v/>
      </c>
      <c r="I40" s="48" t="n"/>
      <c r="J40" s="49" t="n"/>
      <c r="K40" s="50">
        <f>IF(OR(I40="",J40=""),"",I40*J40)</f>
        <v/>
      </c>
      <c r="L40" s="51">
        <f>IF(OR(F40="",I40=""),"",I40-F40)</f>
        <v/>
      </c>
      <c r="M40" s="50">
        <f>IF(OR(F40="",G40="",I40=""),"",(I40-F40)*G40)</f>
        <v/>
      </c>
      <c r="N40" s="50">
        <f>IF(OR(G40="",J40=""),"",J40-G40)</f>
        <v/>
      </c>
      <c r="O40" s="52">
        <f>IF(OR(G40="",J40=""),"",IFERROR((J40-G40)/G40,""))</f>
        <v/>
      </c>
      <c r="P40" s="50">
        <f>IF(OR(I40="",G40="",J40=""),"",I40*(J40-G40))</f>
        <v/>
      </c>
      <c r="Q40" s="50">
        <f>IF(OR(H40="",K40=""),"",K40-H40)</f>
        <v/>
      </c>
      <c r="R40" s="14">
        <f>IF(COUNTA(F40,G40,I40,J40)&lt;4,"À compléter",IF(H40=0,"À vérifier",IF(OR(ABS(Q40)&gt;='Paramètres'!$B$4,ABS(IFERROR(Q40/H40,0))&gt;='Paramètres'!$B$5),"Alerte","Sous seuil")))</f>
        <v/>
      </c>
      <c r="S40" s="22" t="n"/>
    </row>
    <row r="41">
      <c r="A41" s="21" t="n"/>
      <c r="B41" s="21" t="n"/>
      <c r="C41" s="22" t="n"/>
      <c r="D41" s="21" t="n"/>
      <c r="E41" s="23" t="n"/>
      <c r="F41" s="48" t="n"/>
      <c r="G41" s="49" t="n"/>
      <c r="H41" s="53">
        <f>IF(OR(F41="",G41=""),"",F41*G41)</f>
        <v/>
      </c>
      <c r="I41" s="48" t="n"/>
      <c r="J41" s="49" t="n"/>
      <c r="K41" s="53">
        <f>IF(OR(I41="",J41=""),"",I41*J41)</f>
        <v/>
      </c>
      <c r="L41" s="54">
        <f>IF(OR(F41="",I41=""),"",I41-F41)</f>
        <v/>
      </c>
      <c r="M41" s="53">
        <f>IF(OR(F41="",G41="",I41=""),"",(I41-F41)*G41)</f>
        <v/>
      </c>
      <c r="N41" s="53">
        <f>IF(OR(G41="",J41=""),"",J41-G41)</f>
        <v/>
      </c>
      <c r="O41" s="55">
        <f>IF(OR(G41="",J41=""),"",IFERROR((J41-G41)/G41,""))</f>
        <v/>
      </c>
      <c r="P41" s="53">
        <f>IF(OR(I41="",G41="",J41=""),"",I41*(J41-G41))</f>
        <v/>
      </c>
      <c r="Q41" s="53">
        <f>IF(OR(H41="",K41=""),"",K41-H41)</f>
        <v/>
      </c>
      <c r="R41" s="18">
        <f>IF(COUNTA(F41,G41,I41,J41)&lt;4,"À compléter",IF(H41=0,"À vérifier",IF(OR(ABS(Q41)&gt;='Paramètres'!$B$4,ABS(IFERROR(Q41/H41,0))&gt;='Paramètres'!$B$5),"Alerte","Sous seuil")))</f>
        <v/>
      </c>
      <c r="S41" s="22" t="n"/>
    </row>
    <row r="42">
      <c r="A42" s="21" t="n"/>
      <c r="B42" s="21" t="n"/>
      <c r="C42" s="22" t="n"/>
      <c r="D42" s="21" t="n"/>
      <c r="E42" s="23" t="n"/>
      <c r="F42" s="48" t="n"/>
      <c r="G42" s="49" t="n"/>
      <c r="H42" s="50">
        <f>IF(OR(F42="",G42=""),"",F42*G42)</f>
        <v/>
      </c>
      <c r="I42" s="48" t="n"/>
      <c r="J42" s="49" t="n"/>
      <c r="K42" s="50">
        <f>IF(OR(I42="",J42=""),"",I42*J42)</f>
        <v/>
      </c>
      <c r="L42" s="51">
        <f>IF(OR(F42="",I42=""),"",I42-F42)</f>
        <v/>
      </c>
      <c r="M42" s="50">
        <f>IF(OR(F42="",G42="",I42=""),"",(I42-F42)*G42)</f>
        <v/>
      </c>
      <c r="N42" s="50">
        <f>IF(OR(G42="",J42=""),"",J42-G42)</f>
        <v/>
      </c>
      <c r="O42" s="52">
        <f>IF(OR(G42="",J42=""),"",IFERROR((J42-G42)/G42,""))</f>
        <v/>
      </c>
      <c r="P42" s="50">
        <f>IF(OR(I42="",G42="",J42=""),"",I42*(J42-G42))</f>
        <v/>
      </c>
      <c r="Q42" s="50">
        <f>IF(OR(H42="",K42=""),"",K42-H42)</f>
        <v/>
      </c>
      <c r="R42" s="14">
        <f>IF(COUNTA(F42,G42,I42,J42)&lt;4,"À compléter",IF(H42=0,"À vérifier",IF(OR(ABS(Q42)&gt;='Paramètres'!$B$4,ABS(IFERROR(Q42/H42,0))&gt;='Paramètres'!$B$5),"Alerte","Sous seuil")))</f>
        <v/>
      </c>
      <c r="S42" s="22" t="n"/>
    </row>
    <row r="43">
      <c r="A43" s="21" t="n"/>
      <c r="B43" s="21" t="n"/>
      <c r="C43" s="22" t="n"/>
      <c r="D43" s="21" t="n"/>
      <c r="E43" s="23" t="n"/>
      <c r="F43" s="48" t="n"/>
      <c r="G43" s="49" t="n"/>
      <c r="H43" s="53">
        <f>IF(OR(F43="",G43=""),"",F43*G43)</f>
        <v/>
      </c>
      <c r="I43" s="48" t="n"/>
      <c r="J43" s="49" t="n"/>
      <c r="K43" s="53">
        <f>IF(OR(I43="",J43=""),"",I43*J43)</f>
        <v/>
      </c>
      <c r="L43" s="54">
        <f>IF(OR(F43="",I43=""),"",I43-F43)</f>
        <v/>
      </c>
      <c r="M43" s="53">
        <f>IF(OR(F43="",G43="",I43=""),"",(I43-F43)*G43)</f>
        <v/>
      </c>
      <c r="N43" s="53">
        <f>IF(OR(G43="",J43=""),"",J43-G43)</f>
        <v/>
      </c>
      <c r="O43" s="55">
        <f>IF(OR(G43="",J43=""),"",IFERROR((J43-G43)/G43,""))</f>
        <v/>
      </c>
      <c r="P43" s="53">
        <f>IF(OR(I43="",G43="",J43=""),"",I43*(J43-G43))</f>
        <v/>
      </c>
      <c r="Q43" s="53">
        <f>IF(OR(H43="",K43=""),"",K43-H43)</f>
        <v/>
      </c>
      <c r="R43" s="18">
        <f>IF(COUNTA(F43,G43,I43,J43)&lt;4,"À compléter",IF(H43=0,"À vérifier",IF(OR(ABS(Q43)&gt;='Paramètres'!$B$4,ABS(IFERROR(Q43/H43,0))&gt;='Paramètres'!$B$5),"Alerte","Sous seuil")))</f>
        <v/>
      </c>
      <c r="S43" s="22" t="n"/>
    </row>
    <row r="44">
      <c r="A44" s="21" t="n"/>
      <c r="B44" s="21" t="n"/>
      <c r="C44" s="22" t="n"/>
      <c r="D44" s="21" t="n"/>
      <c r="E44" s="23" t="n"/>
      <c r="F44" s="48" t="n"/>
      <c r="G44" s="49" t="n"/>
      <c r="H44" s="50">
        <f>IF(OR(F44="",G44=""),"",F44*G44)</f>
        <v/>
      </c>
      <c r="I44" s="48" t="n"/>
      <c r="J44" s="49" t="n"/>
      <c r="K44" s="50">
        <f>IF(OR(I44="",J44=""),"",I44*J44)</f>
        <v/>
      </c>
      <c r="L44" s="51">
        <f>IF(OR(F44="",I44=""),"",I44-F44)</f>
        <v/>
      </c>
      <c r="M44" s="50">
        <f>IF(OR(F44="",G44="",I44=""),"",(I44-F44)*G44)</f>
        <v/>
      </c>
      <c r="N44" s="50">
        <f>IF(OR(G44="",J44=""),"",J44-G44)</f>
        <v/>
      </c>
      <c r="O44" s="52">
        <f>IF(OR(G44="",J44=""),"",IFERROR((J44-G44)/G44,""))</f>
        <v/>
      </c>
      <c r="P44" s="50">
        <f>IF(OR(I44="",G44="",J44=""),"",I44*(J44-G44))</f>
        <v/>
      </c>
      <c r="Q44" s="50">
        <f>IF(OR(H44="",K44=""),"",K44-H44)</f>
        <v/>
      </c>
      <c r="R44" s="14">
        <f>IF(COUNTA(F44,G44,I44,J44)&lt;4,"À compléter",IF(H44=0,"À vérifier",IF(OR(ABS(Q44)&gt;='Paramètres'!$B$4,ABS(IFERROR(Q44/H44,0))&gt;='Paramètres'!$B$5),"Alerte","Sous seuil")))</f>
        <v/>
      </c>
      <c r="S44" s="22" t="n"/>
    </row>
    <row r="45">
      <c r="A45" s="21" t="n"/>
      <c r="B45" s="21" t="n"/>
      <c r="C45" s="22" t="n"/>
      <c r="D45" s="21" t="n"/>
      <c r="E45" s="23" t="n"/>
      <c r="F45" s="48" t="n"/>
      <c r="G45" s="49" t="n"/>
      <c r="H45" s="53">
        <f>IF(OR(F45="",G45=""),"",F45*G45)</f>
        <v/>
      </c>
      <c r="I45" s="48" t="n"/>
      <c r="J45" s="49" t="n"/>
      <c r="K45" s="53">
        <f>IF(OR(I45="",J45=""),"",I45*J45)</f>
        <v/>
      </c>
      <c r="L45" s="54">
        <f>IF(OR(F45="",I45=""),"",I45-F45)</f>
        <v/>
      </c>
      <c r="M45" s="53">
        <f>IF(OR(F45="",G45="",I45=""),"",(I45-F45)*G45)</f>
        <v/>
      </c>
      <c r="N45" s="53">
        <f>IF(OR(G45="",J45=""),"",J45-G45)</f>
        <v/>
      </c>
      <c r="O45" s="55">
        <f>IF(OR(G45="",J45=""),"",IFERROR((J45-G45)/G45,""))</f>
        <v/>
      </c>
      <c r="P45" s="53">
        <f>IF(OR(I45="",G45="",J45=""),"",I45*(J45-G45))</f>
        <v/>
      </c>
      <c r="Q45" s="53">
        <f>IF(OR(H45="",K45=""),"",K45-H45)</f>
        <v/>
      </c>
      <c r="R45" s="18">
        <f>IF(COUNTA(F45,G45,I45,J45)&lt;4,"À compléter",IF(H45=0,"À vérifier",IF(OR(ABS(Q45)&gt;='Paramètres'!$B$4,ABS(IFERROR(Q45/H45,0))&gt;='Paramètres'!$B$5),"Alerte","Sous seuil")))</f>
        <v/>
      </c>
      <c r="S45" s="22" t="n"/>
    </row>
    <row r="46">
      <c r="A46" s="21" t="n"/>
      <c r="B46" s="21" t="n"/>
      <c r="C46" s="22" t="n"/>
      <c r="D46" s="21" t="n"/>
      <c r="E46" s="23" t="n"/>
      <c r="F46" s="48" t="n"/>
      <c r="G46" s="49" t="n"/>
      <c r="H46" s="50">
        <f>IF(OR(F46="",G46=""),"",F46*G46)</f>
        <v/>
      </c>
      <c r="I46" s="48" t="n"/>
      <c r="J46" s="49" t="n"/>
      <c r="K46" s="50">
        <f>IF(OR(I46="",J46=""),"",I46*J46)</f>
        <v/>
      </c>
      <c r="L46" s="51">
        <f>IF(OR(F46="",I46=""),"",I46-F46)</f>
        <v/>
      </c>
      <c r="M46" s="50">
        <f>IF(OR(F46="",G46="",I46=""),"",(I46-F46)*G46)</f>
        <v/>
      </c>
      <c r="N46" s="50">
        <f>IF(OR(G46="",J46=""),"",J46-G46)</f>
        <v/>
      </c>
      <c r="O46" s="52">
        <f>IF(OR(G46="",J46=""),"",IFERROR((J46-G46)/G46,""))</f>
        <v/>
      </c>
      <c r="P46" s="50">
        <f>IF(OR(I46="",G46="",J46=""),"",I46*(J46-G46))</f>
        <v/>
      </c>
      <c r="Q46" s="50">
        <f>IF(OR(H46="",K46=""),"",K46-H46)</f>
        <v/>
      </c>
      <c r="R46" s="14">
        <f>IF(COUNTA(F46,G46,I46,J46)&lt;4,"À compléter",IF(H46=0,"À vérifier",IF(OR(ABS(Q46)&gt;='Paramètres'!$B$4,ABS(IFERROR(Q46/H46,0))&gt;='Paramètres'!$B$5),"Alerte","Sous seuil")))</f>
        <v/>
      </c>
      <c r="S46" s="22" t="n"/>
    </row>
    <row r="47">
      <c r="A47" s="21" t="n"/>
      <c r="B47" s="21" t="n"/>
      <c r="C47" s="22" t="n"/>
      <c r="D47" s="21" t="n"/>
      <c r="E47" s="23" t="n"/>
      <c r="F47" s="48" t="n"/>
      <c r="G47" s="49" t="n"/>
      <c r="H47" s="53">
        <f>IF(OR(F47="",G47=""),"",F47*G47)</f>
        <v/>
      </c>
      <c r="I47" s="48" t="n"/>
      <c r="J47" s="49" t="n"/>
      <c r="K47" s="53">
        <f>IF(OR(I47="",J47=""),"",I47*J47)</f>
        <v/>
      </c>
      <c r="L47" s="54">
        <f>IF(OR(F47="",I47=""),"",I47-F47)</f>
        <v/>
      </c>
      <c r="M47" s="53">
        <f>IF(OR(F47="",G47="",I47=""),"",(I47-F47)*G47)</f>
        <v/>
      </c>
      <c r="N47" s="53">
        <f>IF(OR(G47="",J47=""),"",J47-G47)</f>
        <v/>
      </c>
      <c r="O47" s="55">
        <f>IF(OR(G47="",J47=""),"",IFERROR((J47-G47)/G47,""))</f>
        <v/>
      </c>
      <c r="P47" s="53">
        <f>IF(OR(I47="",G47="",J47=""),"",I47*(J47-G47))</f>
        <v/>
      </c>
      <c r="Q47" s="53">
        <f>IF(OR(H47="",K47=""),"",K47-H47)</f>
        <v/>
      </c>
      <c r="R47" s="18">
        <f>IF(COUNTA(F47,G47,I47,J47)&lt;4,"À compléter",IF(H47=0,"À vérifier",IF(OR(ABS(Q47)&gt;='Paramètres'!$B$4,ABS(IFERROR(Q47/H47,0))&gt;='Paramètres'!$B$5),"Alerte","Sous seuil")))</f>
        <v/>
      </c>
      <c r="S47" s="22" t="n"/>
    </row>
    <row r="48">
      <c r="A48" s="21" t="n"/>
      <c r="B48" s="21" t="n"/>
      <c r="C48" s="22" t="n"/>
      <c r="D48" s="21" t="n"/>
      <c r="E48" s="23" t="n"/>
      <c r="F48" s="48" t="n"/>
      <c r="G48" s="49" t="n"/>
      <c r="H48" s="50">
        <f>IF(OR(F48="",G48=""),"",F48*G48)</f>
        <v/>
      </c>
      <c r="I48" s="48" t="n"/>
      <c r="J48" s="49" t="n"/>
      <c r="K48" s="50">
        <f>IF(OR(I48="",J48=""),"",I48*J48)</f>
        <v/>
      </c>
      <c r="L48" s="51">
        <f>IF(OR(F48="",I48=""),"",I48-F48)</f>
        <v/>
      </c>
      <c r="M48" s="50">
        <f>IF(OR(F48="",G48="",I48=""),"",(I48-F48)*G48)</f>
        <v/>
      </c>
      <c r="N48" s="50">
        <f>IF(OR(G48="",J48=""),"",J48-G48)</f>
        <v/>
      </c>
      <c r="O48" s="52">
        <f>IF(OR(G48="",J48=""),"",IFERROR((J48-G48)/G48,""))</f>
        <v/>
      </c>
      <c r="P48" s="50">
        <f>IF(OR(I48="",G48="",J48=""),"",I48*(J48-G48))</f>
        <v/>
      </c>
      <c r="Q48" s="50">
        <f>IF(OR(H48="",K48=""),"",K48-H48)</f>
        <v/>
      </c>
      <c r="R48" s="14">
        <f>IF(COUNTA(F48,G48,I48,J48)&lt;4,"À compléter",IF(H48=0,"À vérifier",IF(OR(ABS(Q48)&gt;='Paramètres'!$B$4,ABS(IFERROR(Q48/H48,0))&gt;='Paramètres'!$B$5),"Alerte","Sous seuil")))</f>
        <v/>
      </c>
      <c r="S48" s="22" t="n"/>
    </row>
    <row r="49">
      <c r="A49" s="21" t="n"/>
      <c r="B49" s="21" t="n"/>
      <c r="C49" s="22" t="n"/>
      <c r="D49" s="21" t="n"/>
      <c r="E49" s="23" t="n"/>
      <c r="F49" s="48" t="n"/>
      <c r="G49" s="49" t="n"/>
      <c r="H49" s="53">
        <f>IF(OR(F49="",G49=""),"",F49*G49)</f>
        <v/>
      </c>
      <c r="I49" s="48" t="n"/>
      <c r="J49" s="49" t="n"/>
      <c r="K49" s="53">
        <f>IF(OR(I49="",J49=""),"",I49*J49)</f>
        <v/>
      </c>
      <c r="L49" s="54">
        <f>IF(OR(F49="",I49=""),"",I49-F49)</f>
        <v/>
      </c>
      <c r="M49" s="53">
        <f>IF(OR(F49="",G49="",I49=""),"",(I49-F49)*G49)</f>
        <v/>
      </c>
      <c r="N49" s="53">
        <f>IF(OR(G49="",J49=""),"",J49-G49)</f>
        <v/>
      </c>
      <c r="O49" s="55">
        <f>IF(OR(G49="",J49=""),"",IFERROR((J49-G49)/G49,""))</f>
        <v/>
      </c>
      <c r="P49" s="53">
        <f>IF(OR(I49="",G49="",J49=""),"",I49*(J49-G49))</f>
        <v/>
      </c>
      <c r="Q49" s="53">
        <f>IF(OR(H49="",K49=""),"",K49-H49)</f>
        <v/>
      </c>
      <c r="R49" s="18">
        <f>IF(COUNTA(F49,G49,I49,J49)&lt;4,"À compléter",IF(H49=0,"À vérifier",IF(OR(ABS(Q49)&gt;='Paramètres'!$B$4,ABS(IFERROR(Q49/H49,0))&gt;='Paramètres'!$B$5),"Alerte","Sous seuil")))</f>
        <v/>
      </c>
      <c r="S49" s="22" t="n"/>
    </row>
    <row r="50">
      <c r="A50" s="21" t="n"/>
      <c r="B50" s="21" t="n"/>
      <c r="C50" s="22" t="n"/>
      <c r="D50" s="21" t="n"/>
      <c r="E50" s="23" t="n"/>
      <c r="F50" s="48" t="n"/>
      <c r="G50" s="49" t="n"/>
      <c r="H50" s="50">
        <f>IF(OR(F50="",G50=""),"",F50*G50)</f>
        <v/>
      </c>
      <c r="I50" s="48" t="n"/>
      <c r="J50" s="49" t="n"/>
      <c r="K50" s="50">
        <f>IF(OR(I50="",J50=""),"",I50*J50)</f>
        <v/>
      </c>
      <c r="L50" s="51">
        <f>IF(OR(F50="",I50=""),"",I50-F50)</f>
        <v/>
      </c>
      <c r="M50" s="50">
        <f>IF(OR(F50="",G50="",I50=""),"",(I50-F50)*G50)</f>
        <v/>
      </c>
      <c r="N50" s="50">
        <f>IF(OR(G50="",J50=""),"",J50-G50)</f>
        <v/>
      </c>
      <c r="O50" s="52">
        <f>IF(OR(G50="",J50=""),"",IFERROR((J50-G50)/G50,""))</f>
        <v/>
      </c>
      <c r="P50" s="50">
        <f>IF(OR(I50="",G50="",J50=""),"",I50*(J50-G50))</f>
        <v/>
      </c>
      <c r="Q50" s="50">
        <f>IF(OR(H50="",K50=""),"",K50-H50)</f>
        <v/>
      </c>
      <c r="R50" s="14">
        <f>IF(COUNTA(F50,G50,I50,J50)&lt;4,"À compléter",IF(H50=0,"À vérifier",IF(OR(ABS(Q50)&gt;='Paramètres'!$B$4,ABS(IFERROR(Q50/H50,0))&gt;='Paramètres'!$B$5),"Alerte","Sous seuil")))</f>
        <v/>
      </c>
      <c r="S50" s="22" t="n"/>
    </row>
    <row r="51">
      <c r="A51" s="21" t="n"/>
      <c r="B51" s="21" t="n"/>
      <c r="C51" s="22" t="n"/>
      <c r="D51" s="21" t="n"/>
      <c r="E51" s="23" t="n"/>
      <c r="F51" s="48" t="n"/>
      <c r="G51" s="49" t="n"/>
      <c r="H51" s="53">
        <f>IF(OR(F51="",G51=""),"",F51*G51)</f>
        <v/>
      </c>
      <c r="I51" s="48" t="n"/>
      <c r="J51" s="49" t="n"/>
      <c r="K51" s="53">
        <f>IF(OR(I51="",J51=""),"",I51*J51)</f>
        <v/>
      </c>
      <c r="L51" s="54">
        <f>IF(OR(F51="",I51=""),"",I51-F51)</f>
        <v/>
      </c>
      <c r="M51" s="53">
        <f>IF(OR(F51="",G51="",I51=""),"",(I51-F51)*G51)</f>
        <v/>
      </c>
      <c r="N51" s="53">
        <f>IF(OR(G51="",J51=""),"",J51-G51)</f>
        <v/>
      </c>
      <c r="O51" s="55">
        <f>IF(OR(G51="",J51=""),"",IFERROR((J51-G51)/G51,""))</f>
        <v/>
      </c>
      <c r="P51" s="53">
        <f>IF(OR(I51="",G51="",J51=""),"",I51*(J51-G51))</f>
        <v/>
      </c>
      <c r="Q51" s="53">
        <f>IF(OR(H51="",K51=""),"",K51-H51)</f>
        <v/>
      </c>
      <c r="R51" s="18">
        <f>IF(COUNTA(F51,G51,I51,J51)&lt;4,"À compléter",IF(H51=0,"À vérifier",IF(OR(ABS(Q51)&gt;='Paramètres'!$B$4,ABS(IFERROR(Q51/H51,0))&gt;='Paramètres'!$B$5),"Alerte","Sous seuil")))</f>
        <v/>
      </c>
      <c r="S51" s="22" t="n"/>
    </row>
    <row r="52">
      <c r="A52" s="21" t="n"/>
      <c r="B52" s="21" t="n"/>
      <c r="C52" s="22" t="n"/>
      <c r="D52" s="21" t="n"/>
      <c r="E52" s="23" t="n"/>
      <c r="F52" s="48" t="n"/>
      <c r="G52" s="49" t="n"/>
      <c r="H52" s="50">
        <f>IF(OR(F52="",G52=""),"",F52*G52)</f>
        <v/>
      </c>
      <c r="I52" s="48" t="n"/>
      <c r="J52" s="49" t="n"/>
      <c r="K52" s="50">
        <f>IF(OR(I52="",J52=""),"",I52*J52)</f>
        <v/>
      </c>
      <c r="L52" s="51">
        <f>IF(OR(F52="",I52=""),"",I52-F52)</f>
        <v/>
      </c>
      <c r="M52" s="50">
        <f>IF(OR(F52="",G52="",I52=""),"",(I52-F52)*G52)</f>
        <v/>
      </c>
      <c r="N52" s="50">
        <f>IF(OR(G52="",J52=""),"",J52-G52)</f>
        <v/>
      </c>
      <c r="O52" s="52">
        <f>IF(OR(G52="",J52=""),"",IFERROR((J52-G52)/G52,""))</f>
        <v/>
      </c>
      <c r="P52" s="50">
        <f>IF(OR(I52="",G52="",J52=""),"",I52*(J52-G52))</f>
        <v/>
      </c>
      <c r="Q52" s="50">
        <f>IF(OR(H52="",K52=""),"",K52-H52)</f>
        <v/>
      </c>
      <c r="R52" s="14">
        <f>IF(COUNTA(F52,G52,I52,J52)&lt;4,"À compléter",IF(H52=0,"À vérifier",IF(OR(ABS(Q52)&gt;='Paramètres'!$B$4,ABS(IFERROR(Q52/H52,0))&gt;='Paramètres'!$B$5),"Alerte","Sous seuil")))</f>
        <v/>
      </c>
      <c r="S52" s="22" t="n"/>
    </row>
    <row r="53">
      <c r="A53" s="21" t="n"/>
      <c r="B53" s="21" t="n"/>
      <c r="C53" s="22" t="n"/>
      <c r="D53" s="21" t="n"/>
      <c r="E53" s="23" t="n"/>
      <c r="F53" s="48" t="n"/>
      <c r="G53" s="49" t="n"/>
      <c r="H53" s="53">
        <f>IF(OR(F53="",G53=""),"",F53*G53)</f>
        <v/>
      </c>
      <c r="I53" s="48" t="n"/>
      <c r="J53" s="49" t="n"/>
      <c r="K53" s="53">
        <f>IF(OR(I53="",J53=""),"",I53*J53)</f>
        <v/>
      </c>
      <c r="L53" s="54">
        <f>IF(OR(F53="",I53=""),"",I53-F53)</f>
        <v/>
      </c>
      <c r="M53" s="53">
        <f>IF(OR(F53="",G53="",I53=""),"",(I53-F53)*G53)</f>
        <v/>
      </c>
      <c r="N53" s="53">
        <f>IF(OR(G53="",J53=""),"",J53-G53)</f>
        <v/>
      </c>
      <c r="O53" s="55">
        <f>IF(OR(G53="",J53=""),"",IFERROR((J53-G53)/G53,""))</f>
        <v/>
      </c>
      <c r="P53" s="53">
        <f>IF(OR(I53="",G53="",J53=""),"",I53*(J53-G53))</f>
        <v/>
      </c>
      <c r="Q53" s="53">
        <f>IF(OR(H53="",K53=""),"",K53-H53)</f>
        <v/>
      </c>
      <c r="R53" s="18">
        <f>IF(COUNTA(F53,G53,I53,J53)&lt;4,"À compléter",IF(H53=0,"À vérifier",IF(OR(ABS(Q53)&gt;='Paramètres'!$B$4,ABS(IFERROR(Q53/H53,0))&gt;='Paramètres'!$B$5),"Alerte","Sous seuil")))</f>
        <v/>
      </c>
      <c r="S53" s="22" t="n"/>
    </row>
    <row r="54">
      <c r="A54" s="21" t="n"/>
      <c r="B54" s="21" t="n"/>
      <c r="C54" s="22" t="n"/>
      <c r="D54" s="21" t="n"/>
      <c r="E54" s="23" t="n"/>
      <c r="F54" s="48" t="n"/>
      <c r="G54" s="49" t="n"/>
      <c r="H54" s="50">
        <f>IF(OR(F54="",G54=""),"",F54*G54)</f>
        <v/>
      </c>
      <c r="I54" s="48" t="n"/>
      <c r="J54" s="49" t="n"/>
      <c r="K54" s="50">
        <f>IF(OR(I54="",J54=""),"",I54*J54)</f>
        <v/>
      </c>
      <c r="L54" s="51">
        <f>IF(OR(F54="",I54=""),"",I54-F54)</f>
        <v/>
      </c>
      <c r="M54" s="50">
        <f>IF(OR(F54="",G54="",I54=""),"",(I54-F54)*G54)</f>
        <v/>
      </c>
      <c r="N54" s="50">
        <f>IF(OR(G54="",J54=""),"",J54-G54)</f>
        <v/>
      </c>
      <c r="O54" s="52">
        <f>IF(OR(G54="",J54=""),"",IFERROR((J54-G54)/G54,""))</f>
        <v/>
      </c>
      <c r="P54" s="50">
        <f>IF(OR(I54="",G54="",J54=""),"",I54*(J54-G54))</f>
        <v/>
      </c>
      <c r="Q54" s="50">
        <f>IF(OR(H54="",K54=""),"",K54-H54)</f>
        <v/>
      </c>
      <c r="R54" s="14">
        <f>IF(COUNTA(F54,G54,I54,J54)&lt;4,"À compléter",IF(H54=0,"À vérifier",IF(OR(ABS(Q54)&gt;='Paramètres'!$B$4,ABS(IFERROR(Q54/H54,0))&gt;='Paramètres'!$B$5),"Alerte","Sous seuil")))</f>
        <v/>
      </c>
      <c r="S54" s="22" t="n"/>
    </row>
    <row r="55">
      <c r="A55" s="21" t="n"/>
      <c r="B55" s="21" t="n"/>
      <c r="C55" s="22" t="n"/>
      <c r="D55" s="21" t="n"/>
      <c r="E55" s="23" t="n"/>
      <c r="F55" s="48" t="n"/>
      <c r="G55" s="49" t="n"/>
      <c r="H55" s="53">
        <f>IF(OR(F55="",G55=""),"",F55*G55)</f>
        <v/>
      </c>
      <c r="I55" s="48" t="n"/>
      <c r="J55" s="49" t="n"/>
      <c r="K55" s="53">
        <f>IF(OR(I55="",J55=""),"",I55*J55)</f>
        <v/>
      </c>
      <c r="L55" s="54">
        <f>IF(OR(F55="",I55=""),"",I55-F55)</f>
        <v/>
      </c>
      <c r="M55" s="53">
        <f>IF(OR(F55="",G55="",I55=""),"",(I55-F55)*G55)</f>
        <v/>
      </c>
      <c r="N55" s="53">
        <f>IF(OR(G55="",J55=""),"",J55-G55)</f>
        <v/>
      </c>
      <c r="O55" s="55">
        <f>IF(OR(G55="",J55=""),"",IFERROR((J55-G55)/G55,""))</f>
        <v/>
      </c>
      <c r="P55" s="53">
        <f>IF(OR(I55="",G55="",J55=""),"",I55*(J55-G55))</f>
        <v/>
      </c>
      <c r="Q55" s="53">
        <f>IF(OR(H55="",K55=""),"",K55-H55)</f>
        <v/>
      </c>
      <c r="R55" s="18">
        <f>IF(COUNTA(F55,G55,I55,J55)&lt;4,"À compléter",IF(H55=0,"À vérifier",IF(OR(ABS(Q55)&gt;='Paramètres'!$B$4,ABS(IFERROR(Q55/H55,0))&gt;='Paramètres'!$B$5),"Alerte","Sous seuil")))</f>
        <v/>
      </c>
      <c r="S55" s="22" t="n"/>
    </row>
    <row r="56">
      <c r="A56" s="21" t="n"/>
      <c r="B56" s="21" t="n"/>
      <c r="C56" s="22" t="n"/>
      <c r="D56" s="21" t="n"/>
      <c r="E56" s="23" t="n"/>
      <c r="F56" s="48" t="n"/>
      <c r="G56" s="49" t="n"/>
      <c r="H56" s="50">
        <f>IF(OR(F56="",G56=""),"",F56*G56)</f>
        <v/>
      </c>
      <c r="I56" s="48" t="n"/>
      <c r="J56" s="49" t="n"/>
      <c r="K56" s="50">
        <f>IF(OR(I56="",J56=""),"",I56*J56)</f>
        <v/>
      </c>
      <c r="L56" s="51">
        <f>IF(OR(F56="",I56=""),"",I56-F56)</f>
        <v/>
      </c>
      <c r="M56" s="50">
        <f>IF(OR(F56="",G56="",I56=""),"",(I56-F56)*G56)</f>
        <v/>
      </c>
      <c r="N56" s="50">
        <f>IF(OR(G56="",J56=""),"",J56-G56)</f>
        <v/>
      </c>
      <c r="O56" s="52">
        <f>IF(OR(G56="",J56=""),"",IFERROR((J56-G56)/G56,""))</f>
        <v/>
      </c>
      <c r="P56" s="50">
        <f>IF(OR(I56="",G56="",J56=""),"",I56*(J56-G56))</f>
        <v/>
      </c>
      <c r="Q56" s="50">
        <f>IF(OR(H56="",K56=""),"",K56-H56)</f>
        <v/>
      </c>
      <c r="R56" s="14">
        <f>IF(COUNTA(F56,G56,I56,J56)&lt;4,"À compléter",IF(H56=0,"À vérifier",IF(OR(ABS(Q56)&gt;='Paramètres'!$B$4,ABS(IFERROR(Q56/H56,0))&gt;='Paramètres'!$B$5),"Alerte","Sous seuil")))</f>
        <v/>
      </c>
      <c r="S56" s="22" t="n"/>
    </row>
    <row r="57">
      <c r="A57" s="21" t="n"/>
      <c r="B57" s="21" t="n"/>
      <c r="C57" s="22" t="n"/>
      <c r="D57" s="21" t="n"/>
      <c r="E57" s="23" t="n"/>
      <c r="F57" s="48" t="n"/>
      <c r="G57" s="49" t="n"/>
      <c r="H57" s="53">
        <f>IF(OR(F57="",G57=""),"",F57*G57)</f>
        <v/>
      </c>
      <c r="I57" s="48" t="n"/>
      <c r="J57" s="49" t="n"/>
      <c r="K57" s="53">
        <f>IF(OR(I57="",J57=""),"",I57*J57)</f>
        <v/>
      </c>
      <c r="L57" s="54">
        <f>IF(OR(F57="",I57=""),"",I57-F57)</f>
        <v/>
      </c>
      <c r="M57" s="53">
        <f>IF(OR(F57="",G57="",I57=""),"",(I57-F57)*G57)</f>
        <v/>
      </c>
      <c r="N57" s="53">
        <f>IF(OR(G57="",J57=""),"",J57-G57)</f>
        <v/>
      </c>
      <c r="O57" s="55">
        <f>IF(OR(G57="",J57=""),"",IFERROR((J57-G57)/G57,""))</f>
        <v/>
      </c>
      <c r="P57" s="53">
        <f>IF(OR(I57="",G57="",J57=""),"",I57*(J57-G57))</f>
        <v/>
      </c>
      <c r="Q57" s="53">
        <f>IF(OR(H57="",K57=""),"",K57-H57)</f>
        <v/>
      </c>
      <c r="R57" s="18">
        <f>IF(COUNTA(F57,G57,I57,J57)&lt;4,"À compléter",IF(H57=0,"À vérifier",IF(OR(ABS(Q57)&gt;='Paramètres'!$B$4,ABS(IFERROR(Q57/H57,0))&gt;='Paramètres'!$B$5),"Alerte","Sous seuil")))</f>
        <v/>
      </c>
      <c r="S57" s="22" t="n"/>
    </row>
    <row r="58">
      <c r="A58" s="21" t="n"/>
      <c r="B58" s="21" t="n"/>
      <c r="C58" s="22" t="n"/>
      <c r="D58" s="21" t="n"/>
      <c r="E58" s="23" t="n"/>
      <c r="F58" s="48" t="n"/>
      <c r="G58" s="49" t="n"/>
      <c r="H58" s="50">
        <f>IF(OR(F58="",G58=""),"",F58*G58)</f>
        <v/>
      </c>
      <c r="I58" s="48" t="n"/>
      <c r="J58" s="49" t="n"/>
      <c r="K58" s="50">
        <f>IF(OR(I58="",J58=""),"",I58*J58)</f>
        <v/>
      </c>
      <c r="L58" s="51">
        <f>IF(OR(F58="",I58=""),"",I58-F58)</f>
        <v/>
      </c>
      <c r="M58" s="50">
        <f>IF(OR(F58="",G58="",I58=""),"",(I58-F58)*G58)</f>
        <v/>
      </c>
      <c r="N58" s="50">
        <f>IF(OR(G58="",J58=""),"",J58-G58)</f>
        <v/>
      </c>
      <c r="O58" s="52">
        <f>IF(OR(G58="",J58=""),"",IFERROR((J58-G58)/G58,""))</f>
        <v/>
      </c>
      <c r="P58" s="50">
        <f>IF(OR(I58="",G58="",J58=""),"",I58*(J58-G58))</f>
        <v/>
      </c>
      <c r="Q58" s="50">
        <f>IF(OR(H58="",K58=""),"",K58-H58)</f>
        <v/>
      </c>
      <c r="R58" s="14">
        <f>IF(COUNTA(F58,G58,I58,J58)&lt;4,"À compléter",IF(H58=0,"À vérifier",IF(OR(ABS(Q58)&gt;='Paramètres'!$B$4,ABS(IFERROR(Q58/H58,0))&gt;='Paramètres'!$B$5),"Alerte","Sous seuil")))</f>
        <v/>
      </c>
      <c r="S58" s="22" t="n"/>
    </row>
    <row r="59">
      <c r="A59" s="21" t="n"/>
      <c r="B59" s="21" t="n"/>
      <c r="C59" s="22" t="n"/>
      <c r="D59" s="21" t="n"/>
      <c r="E59" s="23" t="n"/>
      <c r="F59" s="48" t="n"/>
      <c r="G59" s="49" t="n"/>
      <c r="H59" s="53">
        <f>IF(OR(F59="",G59=""),"",F59*G59)</f>
        <v/>
      </c>
      <c r="I59" s="48" t="n"/>
      <c r="J59" s="49" t="n"/>
      <c r="K59" s="53">
        <f>IF(OR(I59="",J59=""),"",I59*J59)</f>
        <v/>
      </c>
      <c r="L59" s="54">
        <f>IF(OR(F59="",I59=""),"",I59-F59)</f>
        <v/>
      </c>
      <c r="M59" s="53">
        <f>IF(OR(F59="",G59="",I59=""),"",(I59-F59)*G59)</f>
        <v/>
      </c>
      <c r="N59" s="53">
        <f>IF(OR(G59="",J59=""),"",J59-G59)</f>
        <v/>
      </c>
      <c r="O59" s="55">
        <f>IF(OR(G59="",J59=""),"",IFERROR((J59-G59)/G59,""))</f>
        <v/>
      </c>
      <c r="P59" s="53">
        <f>IF(OR(I59="",G59="",J59=""),"",I59*(J59-G59))</f>
        <v/>
      </c>
      <c r="Q59" s="53">
        <f>IF(OR(H59="",K59=""),"",K59-H59)</f>
        <v/>
      </c>
      <c r="R59" s="18">
        <f>IF(COUNTA(F59,G59,I59,J59)&lt;4,"À compléter",IF(H59=0,"À vérifier",IF(OR(ABS(Q59)&gt;='Paramètres'!$B$4,ABS(IFERROR(Q59/H59,0))&gt;='Paramètres'!$B$5),"Alerte","Sous seuil")))</f>
        <v/>
      </c>
      <c r="S59" s="22" t="n"/>
    </row>
    <row r="60">
      <c r="A60" s="21" t="n"/>
      <c r="B60" s="21" t="n"/>
      <c r="C60" s="22" t="n"/>
      <c r="D60" s="21" t="n"/>
      <c r="E60" s="23" t="n"/>
      <c r="F60" s="48" t="n"/>
      <c r="G60" s="49" t="n"/>
      <c r="H60" s="50">
        <f>IF(OR(F60="",G60=""),"",F60*G60)</f>
        <v/>
      </c>
      <c r="I60" s="48" t="n"/>
      <c r="J60" s="49" t="n"/>
      <c r="K60" s="50">
        <f>IF(OR(I60="",J60=""),"",I60*J60)</f>
        <v/>
      </c>
      <c r="L60" s="51">
        <f>IF(OR(F60="",I60=""),"",I60-F60)</f>
        <v/>
      </c>
      <c r="M60" s="50">
        <f>IF(OR(F60="",G60="",I60=""),"",(I60-F60)*G60)</f>
        <v/>
      </c>
      <c r="N60" s="50">
        <f>IF(OR(G60="",J60=""),"",J60-G60)</f>
        <v/>
      </c>
      <c r="O60" s="52">
        <f>IF(OR(G60="",J60=""),"",IFERROR((J60-G60)/G60,""))</f>
        <v/>
      </c>
      <c r="P60" s="50">
        <f>IF(OR(I60="",G60="",J60=""),"",I60*(J60-G60))</f>
        <v/>
      </c>
      <c r="Q60" s="50">
        <f>IF(OR(H60="",K60=""),"",K60-H60)</f>
        <v/>
      </c>
      <c r="R60" s="14">
        <f>IF(COUNTA(F60,G60,I60,J60)&lt;4,"À compléter",IF(H60=0,"À vérifier",IF(OR(ABS(Q60)&gt;='Paramètres'!$B$4,ABS(IFERROR(Q60/H60,0))&gt;='Paramètres'!$B$5),"Alerte","Sous seuil")))</f>
        <v/>
      </c>
      <c r="S60" s="22" t="n"/>
    </row>
    <row r="61">
      <c r="A61" s="21" t="n"/>
      <c r="B61" s="21" t="n"/>
      <c r="C61" s="22" t="n"/>
      <c r="D61" s="21" t="n"/>
      <c r="E61" s="23" t="n"/>
      <c r="F61" s="48" t="n"/>
      <c r="G61" s="49" t="n"/>
      <c r="H61" s="53">
        <f>IF(OR(F61="",G61=""),"",F61*G61)</f>
        <v/>
      </c>
      <c r="I61" s="48" t="n"/>
      <c r="J61" s="49" t="n"/>
      <c r="K61" s="53">
        <f>IF(OR(I61="",J61=""),"",I61*J61)</f>
        <v/>
      </c>
      <c r="L61" s="54">
        <f>IF(OR(F61="",I61=""),"",I61-F61)</f>
        <v/>
      </c>
      <c r="M61" s="53">
        <f>IF(OR(F61="",G61="",I61=""),"",(I61-F61)*G61)</f>
        <v/>
      </c>
      <c r="N61" s="53">
        <f>IF(OR(G61="",J61=""),"",J61-G61)</f>
        <v/>
      </c>
      <c r="O61" s="55">
        <f>IF(OR(G61="",J61=""),"",IFERROR((J61-G61)/G61,""))</f>
        <v/>
      </c>
      <c r="P61" s="53">
        <f>IF(OR(I61="",G61="",J61=""),"",I61*(J61-G61))</f>
        <v/>
      </c>
      <c r="Q61" s="53">
        <f>IF(OR(H61="",K61=""),"",K61-H61)</f>
        <v/>
      </c>
      <c r="R61" s="18">
        <f>IF(COUNTA(F61,G61,I61,J61)&lt;4,"À compléter",IF(H61=0,"À vérifier",IF(OR(ABS(Q61)&gt;='Paramètres'!$B$4,ABS(IFERROR(Q61/H61,0))&gt;='Paramètres'!$B$5),"Alerte","Sous seuil")))</f>
        <v/>
      </c>
      <c r="S61" s="22" t="n"/>
    </row>
    <row r="62">
      <c r="A62" s="21" t="n"/>
      <c r="B62" s="21" t="n"/>
      <c r="C62" s="22" t="n"/>
      <c r="D62" s="21" t="n"/>
      <c r="E62" s="23" t="n"/>
      <c r="F62" s="48" t="n"/>
      <c r="G62" s="49" t="n"/>
      <c r="H62" s="50">
        <f>IF(OR(F62="",G62=""),"",F62*G62)</f>
        <v/>
      </c>
      <c r="I62" s="48" t="n"/>
      <c r="J62" s="49" t="n"/>
      <c r="K62" s="50">
        <f>IF(OR(I62="",J62=""),"",I62*J62)</f>
        <v/>
      </c>
      <c r="L62" s="51">
        <f>IF(OR(F62="",I62=""),"",I62-F62)</f>
        <v/>
      </c>
      <c r="M62" s="50">
        <f>IF(OR(F62="",G62="",I62=""),"",(I62-F62)*G62)</f>
        <v/>
      </c>
      <c r="N62" s="50">
        <f>IF(OR(G62="",J62=""),"",J62-G62)</f>
        <v/>
      </c>
      <c r="O62" s="52">
        <f>IF(OR(G62="",J62=""),"",IFERROR((J62-G62)/G62,""))</f>
        <v/>
      </c>
      <c r="P62" s="50">
        <f>IF(OR(I62="",G62="",J62=""),"",I62*(J62-G62))</f>
        <v/>
      </c>
      <c r="Q62" s="50">
        <f>IF(OR(H62="",K62=""),"",K62-H62)</f>
        <v/>
      </c>
      <c r="R62" s="14">
        <f>IF(COUNTA(F62,G62,I62,J62)&lt;4,"À compléter",IF(H62=0,"À vérifier",IF(OR(ABS(Q62)&gt;='Paramètres'!$B$4,ABS(IFERROR(Q62/H62,0))&gt;='Paramètres'!$B$5),"Alerte","Sous seuil")))</f>
        <v/>
      </c>
      <c r="S62" s="22" t="n"/>
    </row>
    <row r="63">
      <c r="A63" s="21" t="n"/>
      <c r="B63" s="21" t="n"/>
      <c r="C63" s="22" t="n"/>
      <c r="D63" s="21" t="n"/>
      <c r="E63" s="23" t="n"/>
      <c r="F63" s="48" t="n"/>
      <c r="G63" s="49" t="n"/>
      <c r="H63" s="53">
        <f>IF(OR(F63="",G63=""),"",F63*G63)</f>
        <v/>
      </c>
      <c r="I63" s="48" t="n"/>
      <c r="J63" s="49" t="n"/>
      <c r="K63" s="53">
        <f>IF(OR(I63="",J63=""),"",I63*J63)</f>
        <v/>
      </c>
      <c r="L63" s="54">
        <f>IF(OR(F63="",I63=""),"",I63-F63)</f>
        <v/>
      </c>
      <c r="M63" s="53">
        <f>IF(OR(F63="",G63="",I63=""),"",(I63-F63)*G63)</f>
        <v/>
      </c>
      <c r="N63" s="53">
        <f>IF(OR(G63="",J63=""),"",J63-G63)</f>
        <v/>
      </c>
      <c r="O63" s="55">
        <f>IF(OR(G63="",J63=""),"",IFERROR((J63-G63)/G63,""))</f>
        <v/>
      </c>
      <c r="P63" s="53">
        <f>IF(OR(I63="",G63="",J63=""),"",I63*(J63-G63))</f>
        <v/>
      </c>
      <c r="Q63" s="53">
        <f>IF(OR(H63="",K63=""),"",K63-H63)</f>
        <v/>
      </c>
      <c r="R63" s="18">
        <f>IF(COUNTA(F63,G63,I63,J63)&lt;4,"À compléter",IF(H63=0,"À vérifier",IF(OR(ABS(Q63)&gt;='Paramètres'!$B$4,ABS(IFERROR(Q63/H63,0))&gt;='Paramètres'!$B$5),"Alerte","Sous seuil")))</f>
        <v/>
      </c>
      <c r="S63" s="22" t="n"/>
    </row>
    <row r="64">
      <c r="A64" s="21" t="n"/>
      <c r="B64" s="21" t="n"/>
      <c r="C64" s="22" t="n"/>
      <c r="D64" s="21" t="n"/>
      <c r="E64" s="23" t="n"/>
      <c r="F64" s="48" t="n"/>
      <c r="G64" s="49" t="n"/>
      <c r="H64" s="50">
        <f>IF(OR(F64="",G64=""),"",F64*G64)</f>
        <v/>
      </c>
      <c r="I64" s="48" t="n"/>
      <c r="J64" s="49" t="n"/>
      <c r="K64" s="50">
        <f>IF(OR(I64="",J64=""),"",I64*J64)</f>
        <v/>
      </c>
      <c r="L64" s="51">
        <f>IF(OR(F64="",I64=""),"",I64-F64)</f>
        <v/>
      </c>
      <c r="M64" s="50">
        <f>IF(OR(F64="",G64="",I64=""),"",(I64-F64)*G64)</f>
        <v/>
      </c>
      <c r="N64" s="50">
        <f>IF(OR(G64="",J64=""),"",J64-G64)</f>
        <v/>
      </c>
      <c r="O64" s="52">
        <f>IF(OR(G64="",J64=""),"",IFERROR((J64-G64)/G64,""))</f>
        <v/>
      </c>
      <c r="P64" s="50">
        <f>IF(OR(I64="",G64="",J64=""),"",I64*(J64-G64))</f>
        <v/>
      </c>
      <c r="Q64" s="50">
        <f>IF(OR(H64="",K64=""),"",K64-H64)</f>
        <v/>
      </c>
      <c r="R64" s="14">
        <f>IF(COUNTA(F64,G64,I64,J64)&lt;4,"À compléter",IF(H64=0,"À vérifier",IF(OR(ABS(Q64)&gt;='Paramètres'!$B$4,ABS(IFERROR(Q64/H64,0))&gt;='Paramètres'!$B$5),"Alerte","Sous seuil")))</f>
        <v/>
      </c>
      <c r="S64" s="22" t="n"/>
    </row>
    <row r="65">
      <c r="A65" s="21" t="n"/>
      <c r="B65" s="21" t="n"/>
      <c r="C65" s="22" t="n"/>
      <c r="D65" s="21" t="n"/>
      <c r="E65" s="23" t="n"/>
      <c r="F65" s="48" t="n"/>
      <c r="G65" s="49" t="n"/>
      <c r="H65" s="53">
        <f>IF(OR(F65="",G65=""),"",F65*G65)</f>
        <v/>
      </c>
      <c r="I65" s="48" t="n"/>
      <c r="J65" s="49" t="n"/>
      <c r="K65" s="53">
        <f>IF(OR(I65="",J65=""),"",I65*J65)</f>
        <v/>
      </c>
      <c r="L65" s="54">
        <f>IF(OR(F65="",I65=""),"",I65-F65)</f>
        <v/>
      </c>
      <c r="M65" s="53">
        <f>IF(OR(F65="",G65="",I65=""),"",(I65-F65)*G65)</f>
        <v/>
      </c>
      <c r="N65" s="53">
        <f>IF(OR(G65="",J65=""),"",J65-G65)</f>
        <v/>
      </c>
      <c r="O65" s="55">
        <f>IF(OR(G65="",J65=""),"",IFERROR((J65-G65)/G65,""))</f>
        <v/>
      </c>
      <c r="P65" s="53">
        <f>IF(OR(I65="",G65="",J65=""),"",I65*(J65-G65))</f>
        <v/>
      </c>
      <c r="Q65" s="53">
        <f>IF(OR(H65="",K65=""),"",K65-H65)</f>
        <v/>
      </c>
      <c r="R65" s="18">
        <f>IF(COUNTA(F65,G65,I65,J65)&lt;4,"À compléter",IF(H65=0,"À vérifier",IF(OR(ABS(Q65)&gt;='Paramètres'!$B$4,ABS(IFERROR(Q65/H65,0))&gt;='Paramètres'!$B$5),"Alerte","Sous seuil")))</f>
        <v/>
      </c>
      <c r="S65" s="22" t="n"/>
    </row>
    <row r="66">
      <c r="A66" s="21" t="n"/>
      <c r="B66" s="21" t="n"/>
      <c r="C66" s="22" t="n"/>
      <c r="D66" s="21" t="n"/>
      <c r="E66" s="23" t="n"/>
      <c r="F66" s="48" t="n"/>
      <c r="G66" s="49" t="n"/>
      <c r="H66" s="50">
        <f>IF(OR(F66="",G66=""),"",F66*G66)</f>
        <v/>
      </c>
      <c r="I66" s="48" t="n"/>
      <c r="J66" s="49" t="n"/>
      <c r="K66" s="50">
        <f>IF(OR(I66="",J66=""),"",I66*J66)</f>
        <v/>
      </c>
      <c r="L66" s="51">
        <f>IF(OR(F66="",I66=""),"",I66-F66)</f>
        <v/>
      </c>
      <c r="M66" s="50">
        <f>IF(OR(F66="",G66="",I66=""),"",(I66-F66)*G66)</f>
        <v/>
      </c>
      <c r="N66" s="50">
        <f>IF(OR(G66="",J66=""),"",J66-G66)</f>
        <v/>
      </c>
      <c r="O66" s="52">
        <f>IF(OR(G66="",J66=""),"",IFERROR((J66-G66)/G66,""))</f>
        <v/>
      </c>
      <c r="P66" s="50">
        <f>IF(OR(I66="",G66="",J66=""),"",I66*(J66-G66))</f>
        <v/>
      </c>
      <c r="Q66" s="50">
        <f>IF(OR(H66="",K66=""),"",K66-H66)</f>
        <v/>
      </c>
      <c r="R66" s="14">
        <f>IF(COUNTA(F66,G66,I66,J66)&lt;4,"À compléter",IF(H66=0,"À vérifier",IF(OR(ABS(Q66)&gt;='Paramètres'!$B$4,ABS(IFERROR(Q66/H66,0))&gt;='Paramètres'!$B$5),"Alerte","Sous seuil")))</f>
        <v/>
      </c>
      <c r="S66" s="22" t="n"/>
    </row>
    <row r="67">
      <c r="A67" s="21" t="n"/>
      <c r="B67" s="21" t="n"/>
      <c r="C67" s="22" t="n"/>
      <c r="D67" s="21" t="n"/>
      <c r="E67" s="23" t="n"/>
      <c r="F67" s="48" t="n"/>
      <c r="G67" s="49" t="n"/>
      <c r="H67" s="53">
        <f>IF(OR(F67="",G67=""),"",F67*G67)</f>
        <v/>
      </c>
      <c r="I67" s="48" t="n"/>
      <c r="J67" s="49" t="n"/>
      <c r="K67" s="53">
        <f>IF(OR(I67="",J67=""),"",I67*J67)</f>
        <v/>
      </c>
      <c r="L67" s="54">
        <f>IF(OR(F67="",I67=""),"",I67-F67)</f>
        <v/>
      </c>
      <c r="M67" s="53">
        <f>IF(OR(F67="",G67="",I67=""),"",(I67-F67)*G67)</f>
        <v/>
      </c>
      <c r="N67" s="53">
        <f>IF(OR(G67="",J67=""),"",J67-G67)</f>
        <v/>
      </c>
      <c r="O67" s="55">
        <f>IF(OR(G67="",J67=""),"",IFERROR((J67-G67)/G67,""))</f>
        <v/>
      </c>
      <c r="P67" s="53">
        <f>IF(OR(I67="",G67="",J67=""),"",I67*(J67-G67))</f>
        <v/>
      </c>
      <c r="Q67" s="53">
        <f>IF(OR(H67="",K67=""),"",K67-H67)</f>
        <v/>
      </c>
      <c r="R67" s="18">
        <f>IF(COUNTA(F67,G67,I67,J67)&lt;4,"À compléter",IF(H67=0,"À vérifier",IF(OR(ABS(Q67)&gt;='Paramètres'!$B$4,ABS(IFERROR(Q67/H67,0))&gt;='Paramètres'!$B$5),"Alerte","Sous seuil")))</f>
        <v/>
      </c>
      <c r="S67" s="22" t="n"/>
    </row>
    <row r="68">
      <c r="A68" s="21" t="n"/>
      <c r="B68" s="21" t="n"/>
      <c r="C68" s="22" t="n"/>
      <c r="D68" s="21" t="n"/>
      <c r="E68" s="23" t="n"/>
      <c r="F68" s="48" t="n"/>
      <c r="G68" s="49" t="n"/>
      <c r="H68" s="50">
        <f>IF(OR(F68="",G68=""),"",F68*G68)</f>
        <v/>
      </c>
      <c r="I68" s="48" t="n"/>
      <c r="J68" s="49" t="n"/>
      <c r="K68" s="50">
        <f>IF(OR(I68="",J68=""),"",I68*J68)</f>
        <v/>
      </c>
      <c r="L68" s="51">
        <f>IF(OR(F68="",I68=""),"",I68-F68)</f>
        <v/>
      </c>
      <c r="M68" s="50">
        <f>IF(OR(F68="",G68="",I68=""),"",(I68-F68)*G68)</f>
        <v/>
      </c>
      <c r="N68" s="50">
        <f>IF(OR(G68="",J68=""),"",J68-G68)</f>
        <v/>
      </c>
      <c r="O68" s="52">
        <f>IF(OR(G68="",J68=""),"",IFERROR((J68-G68)/G68,""))</f>
        <v/>
      </c>
      <c r="P68" s="50">
        <f>IF(OR(I68="",G68="",J68=""),"",I68*(J68-G68))</f>
        <v/>
      </c>
      <c r="Q68" s="50">
        <f>IF(OR(H68="",K68=""),"",K68-H68)</f>
        <v/>
      </c>
      <c r="R68" s="14">
        <f>IF(COUNTA(F68,G68,I68,J68)&lt;4,"À compléter",IF(H68=0,"À vérifier",IF(OR(ABS(Q68)&gt;='Paramètres'!$B$4,ABS(IFERROR(Q68/H68,0))&gt;='Paramètres'!$B$5),"Alerte","Sous seuil")))</f>
        <v/>
      </c>
      <c r="S68" s="22" t="n"/>
    </row>
    <row r="69">
      <c r="A69" s="21" t="n"/>
      <c r="B69" s="21" t="n"/>
      <c r="C69" s="22" t="n"/>
      <c r="D69" s="21" t="n"/>
      <c r="E69" s="23" t="n"/>
      <c r="F69" s="48" t="n"/>
      <c r="G69" s="49" t="n"/>
      <c r="H69" s="53">
        <f>IF(OR(F69="",G69=""),"",F69*G69)</f>
        <v/>
      </c>
      <c r="I69" s="48" t="n"/>
      <c r="J69" s="49" t="n"/>
      <c r="K69" s="53">
        <f>IF(OR(I69="",J69=""),"",I69*J69)</f>
        <v/>
      </c>
      <c r="L69" s="54">
        <f>IF(OR(F69="",I69=""),"",I69-F69)</f>
        <v/>
      </c>
      <c r="M69" s="53">
        <f>IF(OR(F69="",G69="",I69=""),"",(I69-F69)*G69)</f>
        <v/>
      </c>
      <c r="N69" s="53">
        <f>IF(OR(G69="",J69=""),"",J69-G69)</f>
        <v/>
      </c>
      <c r="O69" s="55">
        <f>IF(OR(G69="",J69=""),"",IFERROR((J69-G69)/G69,""))</f>
        <v/>
      </c>
      <c r="P69" s="53">
        <f>IF(OR(I69="",G69="",J69=""),"",I69*(J69-G69))</f>
        <v/>
      </c>
      <c r="Q69" s="53">
        <f>IF(OR(H69="",K69=""),"",K69-H69)</f>
        <v/>
      </c>
      <c r="R69" s="18">
        <f>IF(COUNTA(F69,G69,I69,J69)&lt;4,"À compléter",IF(H69=0,"À vérifier",IF(OR(ABS(Q69)&gt;='Paramètres'!$B$4,ABS(IFERROR(Q69/H69,0))&gt;='Paramètres'!$B$5),"Alerte","Sous seuil")))</f>
        <v/>
      </c>
      <c r="S69" s="22" t="n"/>
    </row>
    <row r="70">
      <c r="A70" s="21" t="n"/>
      <c r="B70" s="21" t="n"/>
      <c r="C70" s="22" t="n"/>
      <c r="D70" s="21" t="n"/>
      <c r="E70" s="23" t="n"/>
      <c r="F70" s="48" t="n"/>
      <c r="G70" s="49" t="n"/>
      <c r="H70" s="50">
        <f>IF(OR(F70="",G70=""),"",F70*G70)</f>
        <v/>
      </c>
      <c r="I70" s="48" t="n"/>
      <c r="J70" s="49" t="n"/>
      <c r="K70" s="50">
        <f>IF(OR(I70="",J70=""),"",I70*J70)</f>
        <v/>
      </c>
      <c r="L70" s="51">
        <f>IF(OR(F70="",I70=""),"",I70-F70)</f>
        <v/>
      </c>
      <c r="M70" s="50">
        <f>IF(OR(F70="",G70="",I70=""),"",(I70-F70)*G70)</f>
        <v/>
      </c>
      <c r="N70" s="50">
        <f>IF(OR(G70="",J70=""),"",J70-G70)</f>
        <v/>
      </c>
      <c r="O70" s="52">
        <f>IF(OR(G70="",J70=""),"",IFERROR((J70-G70)/G70,""))</f>
        <v/>
      </c>
      <c r="P70" s="50">
        <f>IF(OR(I70="",G70="",J70=""),"",I70*(J70-G70))</f>
        <v/>
      </c>
      <c r="Q70" s="50">
        <f>IF(OR(H70="",K70=""),"",K70-H70)</f>
        <v/>
      </c>
      <c r="R70" s="14">
        <f>IF(COUNTA(F70,G70,I70,J70)&lt;4,"À compléter",IF(H70=0,"À vérifier",IF(OR(ABS(Q70)&gt;='Paramètres'!$B$4,ABS(IFERROR(Q70/H70,0))&gt;='Paramètres'!$B$5),"Alerte","Sous seuil")))</f>
        <v/>
      </c>
      <c r="S70" s="22" t="n"/>
    </row>
    <row r="71">
      <c r="A71" s="21" t="n"/>
      <c r="B71" s="21" t="n"/>
      <c r="C71" s="22" t="n"/>
      <c r="D71" s="21" t="n"/>
      <c r="E71" s="23" t="n"/>
      <c r="F71" s="48" t="n"/>
      <c r="G71" s="49" t="n"/>
      <c r="H71" s="53">
        <f>IF(OR(F71="",G71=""),"",F71*G71)</f>
        <v/>
      </c>
      <c r="I71" s="48" t="n"/>
      <c r="J71" s="49" t="n"/>
      <c r="K71" s="53">
        <f>IF(OR(I71="",J71=""),"",I71*J71)</f>
        <v/>
      </c>
      <c r="L71" s="54">
        <f>IF(OR(F71="",I71=""),"",I71-F71)</f>
        <v/>
      </c>
      <c r="M71" s="53">
        <f>IF(OR(F71="",G71="",I71=""),"",(I71-F71)*G71)</f>
        <v/>
      </c>
      <c r="N71" s="53">
        <f>IF(OR(G71="",J71=""),"",J71-G71)</f>
        <v/>
      </c>
      <c r="O71" s="55">
        <f>IF(OR(G71="",J71=""),"",IFERROR((J71-G71)/G71,""))</f>
        <v/>
      </c>
      <c r="P71" s="53">
        <f>IF(OR(I71="",G71="",J71=""),"",I71*(J71-G71))</f>
        <v/>
      </c>
      <c r="Q71" s="53">
        <f>IF(OR(H71="",K71=""),"",K71-H71)</f>
        <v/>
      </c>
      <c r="R71" s="18">
        <f>IF(COUNTA(F71,G71,I71,J71)&lt;4,"À compléter",IF(H71=0,"À vérifier",IF(OR(ABS(Q71)&gt;='Paramètres'!$B$4,ABS(IFERROR(Q71/H71,0))&gt;='Paramètres'!$B$5),"Alerte","Sous seuil")))</f>
        <v/>
      </c>
      <c r="S71" s="22" t="n"/>
    </row>
    <row r="72">
      <c r="A72" s="21" t="n"/>
      <c r="B72" s="21" t="n"/>
      <c r="C72" s="22" t="n"/>
      <c r="D72" s="21" t="n"/>
      <c r="E72" s="23" t="n"/>
      <c r="F72" s="48" t="n"/>
      <c r="G72" s="49" t="n"/>
      <c r="H72" s="50">
        <f>IF(OR(F72="",G72=""),"",F72*G72)</f>
        <v/>
      </c>
      <c r="I72" s="48" t="n"/>
      <c r="J72" s="49" t="n"/>
      <c r="K72" s="50">
        <f>IF(OR(I72="",J72=""),"",I72*J72)</f>
        <v/>
      </c>
      <c r="L72" s="51">
        <f>IF(OR(F72="",I72=""),"",I72-F72)</f>
        <v/>
      </c>
      <c r="M72" s="50">
        <f>IF(OR(F72="",G72="",I72=""),"",(I72-F72)*G72)</f>
        <v/>
      </c>
      <c r="N72" s="50">
        <f>IF(OR(G72="",J72=""),"",J72-G72)</f>
        <v/>
      </c>
      <c r="O72" s="52">
        <f>IF(OR(G72="",J72=""),"",IFERROR((J72-G72)/G72,""))</f>
        <v/>
      </c>
      <c r="P72" s="50">
        <f>IF(OR(I72="",G72="",J72=""),"",I72*(J72-G72))</f>
        <v/>
      </c>
      <c r="Q72" s="50">
        <f>IF(OR(H72="",K72=""),"",K72-H72)</f>
        <v/>
      </c>
      <c r="R72" s="14">
        <f>IF(COUNTA(F72,G72,I72,J72)&lt;4,"À compléter",IF(H72=0,"À vérifier",IF(OR(ABS(Q72)&gt;='Paramètres'!$B$4,ABS(IFERROR(Q72/H72,0))&gt;='Paramètres'!$B$5),"Alerte","Sous seuil")))</f>
        <v/>
      </c>
      <c r="S72" s="22" t="n"/>
    </row>
    <row r="73">
      <c r="A73" s="21" t="n"/>
      <c r="B73" s="21" t="n"/>
      <c r="C73" s="22" t="n"/>
      <c r="D73" s="21" t="n"/>
      <c r="E73" s="23" t="n"/>
      <c r="F73" s="48" t="n"/>
      <c r="G73" s="49" t="n"/>
      <c r="H73" s="53">
        <f>IF(OR(F73="",G73=""),"",F73*G73)</f>
        <v/>
      </c>
      <c r="I73" s="48" t="n"/>
      <c r="J73" s="49" t="n"/>
      <c r="K73" s="53">
        <f>IF(OR(I73="",J73=""),"",I73*J73)</f>
        <v/>
      </c>
      <c r="L73" s="54">
        <f>IF(OR(F73="",I73=""),"",I73-F73)</f>
        <v/>
      </c>
      <c r="M73" s="53">
        <f>IF(OR(F73="",G73="",I73=""),"",(I73-F73)*G73)</f>
        <v/>
      </c>
      <c r="N73" s="53">
        <f>IF(OR(G73="",J73=""),"",J73-G73)</f>
        <v/>
      </c>
      <c r="O73" s="55">
        <f>IF(OR(G73="",J73=""),"",IFERROR((J73-G73)/G73,""))</f>
        <v/>
      </c>
      <c r="P73" s="53">
        <f>IF(OR(I73="",G73="",J73=""),"",I73*(J73-G73))</f>
        <v/>
      </c>
      <c r="Q73" s="53">
        <f>IF(OR(H73="",K73=""),"",K73-H73)</f>
        <v/>
      </c>
      <c r="R73" s="18">
        <f>IF(COUNTA(F73,G73,I73,J73)&lt;4,"À compléter",IF(H73=0,"À vérifier",IF(OR(ABS(Q73)&gt;='Paramètres'!$B$4,ABS(IFERROR(Q73/H73,0))&gt;='Paramètres'!$B$5),"Alerte","Sous seuil")))</f>
        <v/>
      </c>
      <c r="S73" s="22" t="n"/>
    </row>
    <row r="74">
      <c r="A74" s="21" t="n"/>
      <c r="B74" s="21" t="n"/>
      <c r="C74" s="22" t="n"/>
      <c r="D74" s="21" t="n"/>
      <c r="E74" s="23" t="n"/>
      <c r="F74" s="48" t="n"/>
      <c r="G74" s="49" t="n"/>
      <c r="H74" s="50">
        <f>IF(OR(F74="",G74=""),"",F74*G74)</f>
        <v/>
      </c>
      <c r="I74" s="48" t="n"/>
      <c r="J74" s="49" t="n"/>
      <c r="K74" s="50">
        <f>IF(OR(I74="",J74=""),"",I74*J74)</f>
        <v/>
      </c>
      <c r="L74" s="51">
        <f>IF(OR(F74="",I74=""),"",I74-F74)</f>
        <v/>
      </c>
      <c r="M74" s="50">
        <f>IF(OR(F74="",G74="",I74=""),"",(I74-F74)*G74)</f>
        <v/>
      </c>
      <c r="N74" s="50">
        <f>IF(OR(G74="",J74=""),"",J74-G74)</f>
        <v/>
      </c>
      <c r="O74" s="52">
        <f>IF(OR(G74="",J74=""),"",IFERROR((J74-G74)/G74,""))</f>
        <v/>
      </c>
      <c r="P74" s="50">
        <f>IF(OR(I74="",G74="",J74=""),"",I74*(J74-G74))</f>
        <v/>
      </c>
      <c r="Q74" s="50">
        <f>IF(OR(H74="",K74=""),"",K74-H74)</f>
        <v/>
      </c>
      <c r="R74" s="14">
        <f>IF(COUNTA(F74,G74,I74,J74)&lt;4,"À compléter",IF(H74=0,"À vérifier",IF(OR(ABS(Q74)&gt;='Paramètres'!$B$4,ABS(IFERROR(Q74/H74,0))&gt;='Paramètres'!$B$5),"Alerte","Sous seuil")))</f>
        <v/>
      </c>
      <c r="S74" s="22" t="n"/>
    </row>
    <row r="75">
      <c r="A75" s="21" t="n"/>
      <c r="B75" s="21" t="n"/>
      <c r="C75" s="22" t="n"/>
      <c r="D75" s="21" t="n"/>
      <c r="E75" s="23" t="n"/>
      <c r="F75" s="48" t="n"/>
      <c r="G75" s="49" t="n"/>
      <c r="H75" s="53">
        <f>IF(OR(F75="",G75=""),"",F75*G75)</f>
        <v/>
      </c>
      <c r="I75" s="48" t="n"/>
      <c r="J75" s="49" t="n"/>
      <c r="K75" s="53">
        <f>IF(OR(I75="",J75=""),"",I75*J75)</f>
        <v/>
      </c>
      <c r="L75" s="54">
        <f>IF(OR(F75="",I75=""),"",I75-F75)</f>
        <v/>
      </c>
      <c r="M75" s="53">
        <f>IF(OR(F75="",G75="",I75=""),"",(I75-F75)*G75)</f>
        <v/>
      </c>
      <c r="N75" s="53">
        <f>IF(OR(G75="",J75=""),"",J75-G75)</f>
        <v/>
      </c>
      <c r="O75" s="55">
        <f>IF(OR(G75="",J75=""),"",IFERROR((J75-G75)/G75,""))</f>
        <v/>
      </c>
      <c r="P75" s="53">
        <f>IF(OR(I75="",G75="",J75=""),"",I75*(J75-G75))</f>
        <v/>
      </c>
      <c r="Q75" s="53">
        <f>IF(OR(H75="",K75=""),"",K75-H75)</f>
        <v/>
      </c>
      <c r="R75" s="18">
        <f>IF(COUNTA(F75,G75,I75,J75)&lt;4,"À compléter",IF(H75=0,"À vérifier",IF(OR(ABS(Q75)&gt;='Paramètres'!$B$4,ABS(IFERROR(Q75/H75,0))&gt;='Paramètres'!$B$5),"Alerte","Sous seuil")))</f>
        <v/>
      </c>
      <c r="S75" s="22" t="n"/>
    </row>
    <row r="76">
      <c r="A76" s="21" t="n"/>
      <c r="B76" s="21" t="n"/>
      <c r="C76" s="22" t="n"/>
      <c r="D76" s="21" t="n"/>
      <c r="E76" s="23" t="n"/>
      <c r="F76" s="48" t="n"/>
      <c r="G76" s="49" t="n"/>
      <c r="H76" s="50">
        <f>IF(OR(F76="",G76=""),"",F76*G76)</f>
        <v/>
      </c>
      <c r="I76" s="48" t="n"/>
      <c r="J76" s="49" t="n"/>
      <c r="K76" s="50">
        <f>IF(OR(I76="",J76=""),"",I76*J76)</f>
        <v/>
      </c>
      <c r="L76" s="51">
        <f>IF(OR(F76="",I76=""),"",I76-F76)</f>
        <v/>
      </c>
      <c r="M76" s="50">
        <f>IF(OR(F76="",G76="",I76=""),"",(I76-F76)*G76)</f>
        <v/>
      </c>
      <c r="N76" s="50">
        <f>IF(OR(G76="",J76=""),"",J76-G76)</f>
        <v/>
      </c>
      <c r="O76" s="52">
        <f>IF(OR(G76="",J76=""),"",IFERROR((J76-G76)/G76,""))</f>
        <v/>
      </c>
      <c r="P76" s="50">
        <f>IF(OR(I76="",G76="",J76=""),"",I76*(J76-G76))</f>
        <v/>
      </c>
      <c r="Q76" s="50">
        <f>IF(OR(H76="",K76=""),"",K76-H76)</f>
        <v/>
      </c>
      <c r="R76" s="14">
        <f>IF(COUNTA(F76,G76,I76,J76)&lt;4,"À compléter",IF(H76=0,"À vérifier",IF(OR(ABS(Q76)&gt;='Paramètres'!$B$4,ABS(IFERROR(Q76/H76,0))&gt;='Paramètres'!$B$5),"Alerte","Sous seuil")))</f>
        <v/>
      </c>
      <c r="S76" s="22" t="n"/>
    </row>
    <row r="77">
      <c r="A77" s="21" t="n"/>
      <c r="B77" s="21" t="n"/>
      <c r="C77" s="22" t="n"/>
      <c r="D77" s="21" t="n"/>
      <c r="E77" s="23" t="n"/>
      <c r="F77" s="48" t="n"/>
      <c r="G77" s="49" t="n"/>
      <c r="H77" s="53">
        <f>IF(OR(F77="",G77=""),"",F77*G77)</f>
        <v/>
      </c>
      <c r="I77" s="48" t="n"/>
      <c r="J77" s="49" t="n"/>
      <c r="K77" s="53">
        <f>IF(OR(I77="",J77=""),"",I77*J77)</f>
        <v/>
      </c>
      <c r="L77" s="54">
        <f>IF(OR(F77="",I77=""),"",I77-F77)</f>
        <v/>
      </c>
      <c r="M77" s="53">
        <f>IF(OR(F77="",G77="",I77=""),"",(I77-F77)*G77)</f>
        <v/>
      </c>
      <c r="N77" s="53">
        <f>IF(OR(G77="",J77=""),"",J77-G77)</f>
        <v/>
      </c>
      <c r="O77" s="55">
        <f>IF(OR(G77="",J77=""),"",IFERROR((J77-G77)/G77,""))</f>
        <v/>
      </c>
      <c r="P77" s="53">
        <f>IF(OR(I77="",G77="",J77=""),"",I77*(J77-G77))</f>
        <v/>
      </c>
      <c r="Q77" s="53">
        <f>IF(OR(H77="",K77=""),"",K77-H77)</f>
        <v/>
      </c>
      <c r="R77" s="18">
        <f>IF(COUNTA(F77,G77,I77,J77)&lt;4,"À compléter",IF(H77=0,"À vérifier",IF(OR(ABS(Q77)&gt;='Paramètres'!$B$4,ABS(IFERROR(Q77/H77,0))&gt;='Paramètres'!$B$5),"Alerte","Sous seuil")))</f>
        <v/>
      </c>
      <c r="S77" s="22" t="n"/>
    </row>
    <row r="78">
      <c r="A78" s="21" t="n"/>
      <c r="B78" s="21" t="n"/>
      <c r="C78" s="22" t="n"/>
      <c r="D78" s="21" t="n"/>
      <c r="E78" s="23" t="n"/>
      <c r="F78" s="48" t="n"/>
      <c r="G78" s="49" t="n"/>
      <c r="H78" s="50">
        <f>IF(OR(F78="",G78=""),"",F78*G78)</f>
        <v/>
      </c>
      <c r="I78" s="48" t="n"/>
      <c r="J78" s="49" t="n"/>
      <c r="K78" s="50">
        <f>IF(OR(I78="",J78=""),"",I78*J78)</f>
        <v/>
      </c>
      <c r="L78" s="51">
        <f>IF(OR(F78="",I78=""),"",I78-F78)</f>
        <v/>
      </c>
      <c r="M78" s="50">
        <f>IF(OR(F78="",G78="",I78=""),"",(I78-F78)*G78)</f>
        <v/>
      </c>
      <c r="N78" s="50">
        <f>IF(OR(G78="",J78=""),"",J78-G78)</f>
        <v/>
      </c>
      <c r="O78" s="52">
        <f>IF(OR(G78="",J78=""),"",IFERROR((J78-G78)/G78,""))</f>
        <v/>
      </c>
      <c r="P78" s="50">
        <f>IF(OR(I78="",G78="",J78=""),"",I78*(J78-G78))</f>
        <v/>
      </c>
      <c r="Q78" s="50">
        <f>IF(OR(H78="",K78=""),"",K78-H78)</f>
        <v/>
      </c>
      <c r="R78" s="14">
        <f>IF(COUNTA(F78,G78,I78,J78)&lt;4,"À compléter",IF(H78=0,"À vérifier",IF(OR(ABS(Q78)&gt;='Paramètres'!$B$4,ABS(IFERROR(Q78/H78,0))&gt;='Paramètres'!$B$5),"Alerte","Sous seuil")))</f>
        <v/>
      </c>
      <c r="S78" s="22" t="n"/>
    </row>
    <row r="79">
      <c r="A79" s="21" t="n"/>
      <c r="B79" s="21" t="n"/>
      <c r="C79" s="22" t="n"/>
      <c r="D79" s="21" t="n"/>
      <c r="E79" s="23" t="n"/>
      <c r="F79" s="48" t="n"/>
      <c r="G79" s="49" t="n"/>
      <c r="H79" s="53">
        <f>IF(OR(F79="",G79=""),"",F79*G79)</f>
        <v/>
      </c>
      <c r="I79" s="48" t="n"/>
      <c r="J79" s="49" t="n"/>
      <c r="K79" s="53">
        <f>IF(OR(I79="",J79=""),"",I79*J79)</f>
        <v/>
      </c>
      <c r="L79" s="54">
        <f>IF(OR(F79="",I79=""),"",I79-F79)</f>
        <v/>
      </c>
      <c r="M79" s="53">
        <f>IF(OR(F79="",G79="",I79=""),"",(I79-F79)*G79)</f>
        <v/>
      </c>
      <c r="N79" s="53">
        <f>IF(OR(G79="",J79=""),"",J79-G79)</f>
        <v/>
      </c>
      <c r="O79" s="55">
        <f>IF(OR(G79="",J79=""),"",IFERROR((J79-G79)/G79,""))</f>
        <v/>
      </c>
      <c r="P79" s="53">
        <f>IF(OR(I79="",G79="",J79=""),"",I79*(J79-G79))</f>
        <v/>
      </c>
      <c r="Q79" s="53">
        <f>IF(OR(H79="",K79=""),"",K79-H79)</f>
        <v/>
      </c>
      <c r="R79" s="18">
        <f>IF(COUNTA(F79,G79,I79,J79)&lt;4,"À compléter",IF(H79=0,"À vérifier",IF(OR(ABS(Q79)&gt;='Paramètres'!$B$4,ABS(IFERROR(Q79/H79,0))&gt;='Paramètres'!$B$5),"Alerte","Sous seuil")))</f>
        <v/>
      </c>
      <c r="S79" s="22" t="n"/>
    </row>
    <row r="80">
      <c r="A80" s="21" t="n"/>
      <c r="B80" s="21" t="n"/>
      <c r="C80" s="22" t="n"/>
      <c r="D80" s="21" t="n"/>
      <c r="E80" s="23" t="n"/>
      <c r="F80" s="48" t="n"/>
      <c r="G80" s="49" t="n"/>
      <c r="H80" s="50">
        <f>IF(OR(F80="",G80=""),"",F80*G80)</f>
        <v/>
      </c>
      <c r="I80" s="48" t="n"/>
      <c r="J80" s="49" t="n"/>
      <c r="K80" s="50">
        <f>IF(OR(I80="",J80=""),"",I80*J80)</f>
        <v/>
      </c>
      <c r="L80" s="51">
        <f>IF(OR(F80="",I80=""),"",I80-F80)</f>
        <v/>
      </c>
      <c r="M80" s="50">
        <f>IF(OR(F80="",G80="",I80=""),"",(I80-F80)*G80)</f>
        <v/>
      </c>
      <c r="N80" s="50">
        <f>IF(OR(G80="",J80=""),"",J80-G80)</f>
        <v/>
      </c>
      <c r="O80" s="52">
        <f>IF(OR(G80="",J80=""),"",IFERROR((J80-G80)/G80,""))</f>
        <v/>
      </c>
      <c r="P80" s="50">
        <f>IF(OR(I80="",G80="",J80=""),"",I80*(J80-G80))</f>
        <v/>
      </c>
      <c r="Q80" s="50">
        <f>IF(OR(H80="",K80=""),"",K80-H80)</f>
        <v/>
      </c>
      <c r="R80" s="14">
        <f>IF(COUNTA(F80,G80,I80,J80)&lt;4,"À compléter",IF(H80=0,"À vérifier",IF(OR(ABS(Q80)&gt;='Paramètres'!$B$4,ABS(IFERROR(Q80/H80,0))&gt;='Paramètres'!$B$5),"Alerte","Sous seuil")))</f>
        <v/>
      </c>
      <c r="S80" s="22" t="n"/>
    </row>
    <row r="81">
      <c r="A81" s="21" t="n"/>
      <c r="B81" s="21" t="n"/>
      <c r="C81" s="22" t="n"/>
      <c r="D81" s="21" t="n"/>
      <c r="E81" s="23" t="n"/>
      <c r="F81" s="48" t="n"/>
      <c r="G81" s="49" t="n"/>
      <c r="H81" s="53">
        <f>IF(OR(F81="",G81=""),"",F81*G81)</f>
        <v/>
      </c>
      <c r="I81" s="48" t="n"/>
      <c r="J81" s="49" t="n"/>
      <c r="K81" s="53">
        <f>IF(OR(I81="",J81=""),"",I81*J81)</f>
        <v/>
      </c>
      <c r="L81" s="54">
        <f>IF(OR(F81="",I81=""),"",I81-F81)</f>
        <v/>
      </c>
      <c r="M81" s="53">
        <f>IF(OR(F81="",G81="",I81=""),"",(I81-F81)*G81)</f>
        <v/>
      </c>
      <c r="N81" s="53">
        <f>IF(OR(G81="",J81=""),"",J81-G81)</f>
        <v/>
      </c>
      <c r="O81" s="55">
        <f>IF(OR(G81="",J81=""),"",IFERROR((J81-G81)/G81,""))</f>
        <v/>
      </c>
      <c r="P81" s="53">
        <f>IF(OR(I81="",G81="",J81=""),"",I81*(J81-G81))</f>
        <v/>
      </c>
      <c r="Q81" s="53">
        <f>IF(OR(H81="",K81=""),"",K81-H81)</f>
        <v/>
      </c>
      <c r="R81" s="18">
        <f>IF(COUNTA(F81,G81,I81,J81)&lt;4,"À compléter",IF(H81=0,"À vérifier",IF(OR(ABS(Q81)&gt;='Paramètres'!$B$4,ABS(IFERROR(Q81/H81,0))&gt;='Paramètres'!$B$5),"Alerte","Sous seuil")))</f>
        <v/>
      </c>
      <c r="S81" s="22" t="n"/>
    </row>
    <row r="82">
      <c r="A82" s="21" t="n"/>
      <c r="B82" s="21" t="n"/>
      <c r="C82" s="22" t="n"/>
      <c r="D82" s="21" t="n"/>
      <c r="E82" s="23" t="n"/>
      <c r="F82" s="48" t="n"/>
      <c r="G82" s="49" t="n"/>
      <c r="H82" s="50">
        <f>IF(OR(F82="",G82=""),"",F82*G82)</f>
        <v/>
      </c>
      <c r="I82" s="48" t="n"/>
      <c r="J82" s="49" t="n"/>
      <c r="K82" s="50">
        <f>IF(OR(I82="",J82=""),"",I82*J82)</f>
        <v/>
      </c>
      <c r="L82" s="51">
        <f>IF(OR(F82="",I82=""),"",I82-F82)</f>
        <v/>
      </c>
      <c r="M82" s="50">
        <f>IF(OR(F82="",G82="",I82=""),"",(I82-F82)*G82)</f>
        <v/>
      </c>
      <c r="N82" s="50">
        <f>IF(OR(G82="",J82=""),"",J82-G82)</f>
        <v/>
      </c>
      <c r="O82" s="52">
        <f>IF(OR(G82="",J82=""),"",IFERROR((J82-G82)/G82,""))</f>
        <v/>
      </c>
      <c r="P82" s="50">
        <f>IF(OR(I82="",G82="",J82=""),"",I82*(J82-G82))</f>
        <v/>
      </c>
      <c r="Q82" s="50">
        <f>IF(OR(H82="",K82=""),"",K82-H82)</f>
        <v/>
      </c>
      <c r="R82" s="14">
        <f>IF(COUNTA(F82,G82,I82,J82)&lt;4,"À compléter",IF(H82=0,"À vérifier",IF(OR(ABS(Q82)&gt;='Paramètres'!$B$4,ABS(IFERROR(Q82/H82,0))&gt;='Paramètres'!$B$5),"Alerte","Sous seuil")))</f>
        <v/>
      </c>
      <c r="S82" s="22" t="n"/>
    </row>
    <row r="83">
      <c r="A83" s="21" t="n"/>
      <c r="B83" s="21" t="n"/>
      <c r="C83" s="22" t="n"/>
      <c r="D83" s="21" t="n"/>
      <c r="E83" s="23" t="n"/>
      <c r="F83" s="48" t="n"/>
      <c r="G83" s="49" t="n"/>
      <c r="H83" s="53">
        <f>IF(OR(F83="",G83=""),"",F83*G83)</f>
        <v/>
      </c>
      <c r="I83" s="48" t="n"/>
      <c r="J83" s="49" t="n"/>
      <c r="K83" s="53">
        <f>IF(OR(I83="",J83=""),"",I83*J83)</f>
        <v/>
      </c>
      <c r="L83" s="54">
        <f>IF(OR(F83="",I83=""),"",I83-F83)</f>
        <v/>
      </c>
      <c r="M83" s="53">
        <f>IF(OR(F83="",G83="",I83=""),"",(I83-F83)*G83)</f>
        <v/>
      </c>
      <c r="N83" s="53">
        <f>IF(OR(G83="",J83=""),"",J83-G83)</f>
        <v/>
      </c>
      <c r="O83" s="55">
        <f>IF(OR(G83="",J83=""),"",IFERROR((J83-G83)/G83,""))</f>
        <v/>
      </c>
      <c r="P83" s="53">
        <f>IF(OR(I83="",G83="",J83=""),"",I83*(J83-G83))</f>
        <v/>
      </c>
      <c r="Q83" s="53">
        <f>IF(OR(H83="",K83=""),"",K83-H83)</f>
        <v/>
      </c>
      <c r="R83" s="18">
        <f>IF(COUNTA(F83,G83,I83,J83)&lt;4,"À compléter",IF(H83=0,"À vérifier",IF(OR(ABS(Q83)&gt;='Paramètres'!$B$4,ABS(IFERROR(Q83/H83,0))&gt;='Paramètres'!$B$5),"Alerte","Sous seuil")))</f>
        <v/>
      </c>
      <c r="S83" s="22" t="n"/>
    </row>
    <row r="84">
      <c r="A84" s="21" t="n"/>
      <c r="B84" s="21" t="n"/>
      <c r="C84" s="22" t="n"/>
      <c r="D84" s="21" t="n"/>
      <c r="E84" s="23" t="n"/>
      <c r="F84" s="48" t="n"/>
      <c r="G84" s="49" t="n"/>
      <c r="H84" s="50">
        <f>IF(OR(F84="",G84=""),"",F84*G84)</f>
        <v/>
      </c>
      <c r="I84" s="48" t="n"/>
      <c r="J84" s="49" t="n"/>
      <c r="K84" s="50">
        <f>IF(OR(I84="",J84=""),"",I84*J84)</f>
        <v/>
      </c>
      <c r="L84" s="51">
        <f>IF(OR(F84="",I84=""),"",I84-F84)</f>
        <v/>
      </c>
      <c r="M84" s="50">
        <f>IF(OR(F84="",G84="",I84=""),"",(I84-F84)*G84)</f>
        <v/>
      </c>
      <c r="N84" s="50">
        <f>IF(OR(G84="",J84=""),"",J84-G84)</f>
        <v/>
      </c>
      <c r="O84" s="52">
        <f>IF(OR(G84="",J84=""),"",IFERROR((J84-G84)/G84,""))</f>
        <v/>
      </c>
      <c r="P84" s="50">
        <f>IF(OR(I84="",G84="",J84=""),"",I84*(J84-G84))</f>
        <v/>
      </c>
      <c r="Q84" s="50">
        <f>IF(OR(H84="",K84=""),"",K84-H84)</f>
        <v/>
      </c>
      <c r="R84" s="14">
        <f>IF(COUNTA(F84,G84,I84,J84)&lt;4,"À compléter",IF(H84=0,"À vérifier",IF(OR(ABS(Q84)&gt;='Paramètres'!$B$4,ABS(IFERROR(Q84/H84,0))&gt;='Paramètres'!$B$5),"Alerte","Sous seuil")))</f>
        <v/>
      </c>
      <c r="S84" s="22" t="n"/>
    </row>
    <row r="85">
      <c r="A85" s="21" t="n"/>
      <c r="B85" s="21" t="n"/>
      <c r="C85" s="22" t="n"/>
      <c r="D85" s="21" t="n"/>
      <c r="E85" s="23" t="n"/>
      <c r="F85" s="48" t="n"/>
      <c r="G85" s="49" t="n"/>
      <c r="H85" s="53">
        <f>IF(OR(F85="",G85=""),"",F85*G85)</f>
        <v/>
      </c>
      <c r="I85" s="48" t="n"/>
      <c r="J85" s="49" t="n"/>
      <c r="K85" s="53">
        <f>IF(OR(I85="",J85=""),"",I85*J85)</f>
        <v/>
      </c>
      <c r="L85" s="54">
        <f>IF(OR(F85="",I85=""),"",I85-F85)</f>
        <v/>
      </c>
      <c r="M85" s="53">
        <f>IF(OR(F85="",G85="",I85=""),"",(I85-F85)*G85)</f>
        <v/>
      </c>
      <c r="N85" s="53">
        <f>IF(OR(G85="",J85=""),"",J85-G85)</f>
        <v/>
      </c>
      <c r="O85" s="55">
        <f>IF(OR(G85="",J85=""),"",IFERROR((J85-G85)/G85,""))</f>
        <v/>
      </c>
      <c r="P85" s="53">
        <f>IF(OR(I85="",G85="",J85=""),"",I85*(J85-G85))</f>
        <v/>
      </c>
      <c r="Q85" s="53">
        <f>IF(OR(H85="",K85=""),"",K85-H85)</f>
        <v/>
      </c>
      <c r="R85" s="18">
        <f>IF(COUNTA(F85,G85,I85,J85)&lt;4,"À compléter",IF(H85=0,"À vérifier",IF(OR(ABS(Q85)&gt;='Paramètres'!$B$4,ABS(IFERROR(Q85/H85,0))&gt;='Paramètres'!$B$5),"Alerte","Sous seuil")))</f>
        <v/>
      </c>
      <c r="S85" s="22" t="n"/>
    </row>
    <row r="86">
      <c r="A86" s="21" t="n"/>
      <c r="B86" s="21" t="n"/>
      <c r="C86" s="22" t="n"/>
      <c r="D86" s="21" t="n"/>
      <c r="E86" s="23" t="n"/>
      <c r="F86" s="48" t="n"/>
      <c r="G86" s="49" t="n"/>
      <c r="H86" s="50">
        <f>IF(OR(F86="",G86=""),"",F86*G86)</f>
        <v/>
      </c>
      <c r="I86" s="48" t="n"/>
      <c r="J86" s="49" t="n"/>
      <c r="K86" s="50">
        <f>IF(OR(I86="",J86=""),"",I86*J86)</f>
        <v/>
      </c>
      <c r="L86" s="51">
        <f>IF(OR(F86="",I86=""),"",I86-F86)</f>
        <v/>
      </c>
      <c r="M86" s="50">
        <f>IF(OR(F86="",G86="",I86=""),"",(I86-F86)*G86)</f>
        <v/>
      </c>
      <c r="N86" s="50">
        <f>IF(OR(G86="",J86=""),"",J86-G86)</f>
        <v/>
      </c>
      <c r="O86" s="52">
        <f>IF(OR(G86="",J86=""),"",IFERROR((J86-G86)/G86,""))</f>
        <v/>
      </c>
      <c r="P86" s="50">
        <f>IF(OR(I86="",G86="",J86=""),"",I86*(J86-G86))</f>
        <v/>
      </c>
      <c r="Q86" s="50">
        <f>IF(OR(H86="",K86=""),"",K86-H86)</f>
        <v/>
      </c>
      <c r="R86" s="14">
        <f>IF(COUNTA(F86,G86,I86,J86)&lt;4,"À compléter",IF(H86=0,"À vérifier",IF(OR(ABS(Q86)&gt;='Paramètres'!$B$4,ABS(IFERROR(Q86/H86,0))&gt;='Paramètres'!$B$5),"Alerte","Sous seuil")))</f>
        <v/>
      </c>
      <c r="S86" s="22" t="n"/>
    </row>
    <row r="87">
      <c r="A87" s="21" t="n"/>
      <c r="B87" s="21" t="n"/>
      <c r="C87" s="22" t="n"/>
      <c r="D87" s="21" t="n"/>
      <c r="E87" s="23" t="n"/>
      <c r="F87" s="48" t="n"/>
      <c r="G87" s="49" t="n"/>
      <c r="H87" s="53">
        <f>IF(OR(F87="",G87=""),"",F87*G87)</f>
        <v/>
      </c>
      <c r="I87" s="48" t="n"/>
      <c r="J87" s="49" t="n"/>
      <c r="K87" s="53">
        <f>IF(OR(I87="",J87=""),"",I87*J87)</f>
        <v/>
      </c>
      <c r="L87" s="54">
        <f>IF(OR(F87="",I87=""),"",I87-F87)</f>
        <v/>
      </c>
      <c r="M87" s="53">
        <f>IF(OR(F87="",G87="",I87=""),"",(I87-F87)*G87)</f>
        <v/>
      </c>
      <c r="N87" s="53">
        <f>IF(OR(G87="",J87=""),"",J87-G87)</f>
        <v/>
      </c>
      <c r="O87" s="55">
        <f>IF(OR(G87="",J87=""),"",IFERROR((J87-G87)/G87,""))</f>
        <v/>
      </c>
      <c r="P87" s="53">
        <f>IF(OR(I87="",G87="",J87=""),"",I87*(J87-G87))</f>
        <v/>
      </c>
      <c r="Q87" s="53">
        <f>IF(OR(H87="",K87=""),"",K87-H87)</f>
        <v/>
      </c>
      <c r="R87" s="18">
        <f>IF(COUNTA(F87,G87,I87,J87)&lt;4,"À compléter",IF(H87=0,"À vérifier",IF(OR(ABS(Q87)&gt;='Paramètres'!$B$4,ABS(IFERROR(Q87/H87,0))&gt;='Paramètres'!$B$5),"Alerte","Sous seuil")))</f>
        <v/>
      </c>
      <c r="S87" s="22" t="n"/>
    </row>
    <row r="88">
      <c r="A88" s="21" t="n"/>
      <c r="B88" s="21" t="n"/>
      <c r="C88" s="22" t="n"/>
      <c r="D88" s="21" t="n"/>
      <c r="E88" s="23" t="n"/>
      <c r="F88" s="48" t="n"/>
      <c r="G88" s="49" t="n"/>
      <c r="H88" s="50">
        <f>IF(OR(F88="",G88=""),"",F88*G88)</f>
        <v/>
      </c>
      <c r="I88" s="48" t="n"/>
      <c r="J88" s="49" t="n"/>
      <c r="K88" s="50">
        <f>IF(OR(I88="",J88=""),"",I88*J88)</f>
        <v/>
      </c>
      <c r="L88" s="51">
        <f>IF(OR(F88="",I88=""),"",I88-F88)</f>
        <v/>
      </c>
      <c r="M88" s="50">
        <f>IF(OR(F88="",G88="",I88=""),"",(I88-F88)*G88)</f>
        <v/>
      </c>
      <c r="N88" s="50">
        <f>IF(OR(G88="",J88=""),"",J88-G88)</f>
        <v/>
      </c>
      <c r="O88" s="52">
        <f>IF(OR(G88="",J88=""),"",IFERROR((J88-G88)/G88,""))</f>
        <v/>
      </c>
      <c r="P88" s="50">
        <f>IF(OR(I88="",G88="",J88=""),"",I88*(J88-G88))</f>
        <v/>
      </c>
      <c r="Q88" s="50">
        <f>IF(OR(H88="",K88=""),"",K88-H88)</f>
        <v/>
      </c>
      <c r="R88" s="14">
        <f>IF(COUNTA(F88,G88,I88,J88)&lt;4,"À compléter",IF(H88=0,"À vérifier",IF(OR(ABS(Q88)&gt;='Paramètres'!$B$4,ABS(IFERROR(Q88/H88,0))&gt;='Paramètres'!$B$5),"Alerte","Sous seuil")))</f>
        <v/>
      </c>
      <c r="S88" s="22" t="n"/>
    </row>
    <row r="89">
      <c r="A89" s="21" t="n"/>
      <c r="B89" s="21" t="n"/>
      <c r="C89" s="22" t="n"/>
      <c r="D89" s="21" t="n"/>
      <c r="E89" s="23" t="n"/>
      <c r="F89" s="48" t="n"/>
      <c r="G89" s="49" t="n"/>
      <c r="H89" s="53">
        <f>IF(OR(F89="",G89=""),"",F89*G89)</f>
        <v/>
      </c>
      <c r="I89" s="48" t="n"/>
      <c r="J89" s="49" t="n"/>
      <c r="K89" s="53">
        <f>IF(OR(I89="",J89=""),"",I89*J89)</f>
        <v/>
      </c>
      <c r="L89" s="54">
        <f>IF(OR(F89="",I89=""),"",I89-F89)</f>
        <v/>
      </c>
      <c r="M89" s="53">
        <f>IF(OR(F89="",G89="",I89=""),"",(I89-F89)*G89)</f>
        <v/>
      </c>
      <c r="N89" s="53">
        <f>IF(OR(G89="",J89=""),"",J89-G89)</f>
        <v/>
      </c>
      <c r="O89" s="55">
        <f>IF(OR(G89="",J89=""),"",IFERROR((J89-G89)/G89,""))</f>
        <v/>
      </c>
      <c r="P89" s="53">
        <f>IF(OR(I89="",G89="",J89=""),"",I89*(J89-G89))</f>
        <v/>
      </c>
      <c r="Q89" s="53">
        <f>IF(OR(H89="",K89=""),"",K89-H89)</f>
        <v/>
      </c>
      <c r="R89" s="18">
        <f>IF(COUNTA(F89,G89,I89,J89)&lt;4,"À compléter",IF(H89=0,"À vérifier",IF(OR(ABS(Q89)&gt;='Paramètres'!$B$4,ABS(IFERROR(Q89/H89,0))&gt;='Paramètres'!$B$5),"Alerte","Sous seuil")))</f>
        <v/>
      </c>
      <c r="S89" s="22" t="n"/>
    </row>
    <row r="90">
      <c r="A90" s="21" t="n"/>
      <c r="B90" s="21" t="n"/>
      <c r="C90" s="22" t="n"/>
      <c r="D90" s="21" t="n"/>
      <c r="E90" s="23" t="n"/>
      <c r="F90" s="48" t="n"/>
      <c r="G90" s="49" t="n"/>
      <c r="H90" s="50">
        <f>IF(OR(F90="",G90=""),"",F90*G90)</f>
        <v/>
      </c>
      <c r="I90" s="48" t="n"/>
      <c r="J90" s="49" t="n"/>
      <c r="K90" s="50">
        <f>IF(OR(I90="",J90=""),"",I90*J90)</f>
        <v/>
      </c>
      <c r="L90" s="51">
        <f>IF(OR(F90="",I90=""),"",I90-F90)</f>
        <v/>
      </c>
      <c r="M90" s="50">
        <f>IF(OR(F90="",G90="",I90=""),"",(I90-F90)*G90)</f>
        <v/>
      </c>
      <c r="N90" s="50">
        <f>IF(OR(G90="",J90=""),"",J90-G90)</f>
        <v/>
      </c>
      <c r="O90" s="52">
        <f>IF(OR(G90="",J90=""),"",IFERROR((J90-G90)/G90,""))</f>
        <v/>
      </c>
      <c r="P90" s="50">
        <f>IF(OR(I90="",G90="",J90=""),"",I90*(J90-G90))</f>
        <v/>
      </c>
      <c r="Q90" s="50">
        <f>IF(OR(H90="",K90=""),"",K90-H90)</f>
        <v/>
      </c>
      <c r="R90" s="14">
        <f>IF(COUNTA(F90,G90,I90,J90)&lt;4,"À compléter",IF(H90=0,"À vérifier",IF(OR(ABS(Q90)&gt;='Paramètres'!$B$4,ABS(IFERROR(Q90/H90,0))&gt;='Paramètres'!$B$5),"Alerte","Sous seuil")))</f>
        <v/>
      </c>
      <c r="S90" s="22" t="n"/>
    </row>
    <row r="91">
      <c r="A91" s="21" t="n"/>
      <c r="B91" s="21" t="n"/>
      <c r="C91" s="22" t="n"/>
      <c r="D91" s="21" t="n"/>
      <c r="E91" s="23" t="n"/>
      <c r="F91" s="48" t="n"/>
      <c r="G91" s="49" t="n"/>
      <c r="H91" s="53">
        <f>IF(OR(F91="",G91=""),"",F91*G91)</f>
        <v/>
      </c>
      <c r="I91" s="48" t="n"/>
      <c r="J91" s="49" t="n"/>
      <c r="K91" s="53">
        <f>IF(OR(I91="",J91=""),"",I91*J91)</f>
        <v/>
      </c>
      <c r="L91" s="54">
        <f>IF(OR(F91="",I91=""),"",I91-F91)</f>
        <v/>
      </c>
      <c r="M91" s="53">
        <f>IF(OR(F91="",G91="",I91=""),"",(I91-F91)*G91)</f>
        <v/>
      </c>
      <c r="N91" s="53">
        <f>IF(OR(G91="",J91=""),"",J91-G91)</f>
        <v/>
      </c>
      <c r="O91" s="55">
        <f>IF(OR(G91="",J91=""),"",IFERROR((J91-G91)/G91,""))</f>
        <v/>
      </c>
      <c r="P91" s="53">
        <f>IF(OR(I91="",G91="",J91=""),"",I91*(J91-G91))</f>
        <v/>
      </c>
      <c r="Q91" s="53">
        <f>IF(OR(H91="",K91=""),"",K91-H91)</f>
        <v/>
      </c>
      <c r="R91" s="18">
        <f>IF(COUNTA(F91,G91,I91,J91)&lt;4,"À compléter",IF(H91=0,"À vérifier",IF(OR(ABS(Q91)&gt;='Paramètres'!$B$4,ABS(IFERROR(Q91/H91,0))&gt;='Paramètres'!$B$5),"Alerte","Sous seuil")))</f>
        <v/>
      </c>
      <c r="S91" s="22" t="n"/>
    </row>
    <row r="92">
      <c r="A92" s="21" t="n"/>
      <c r="B92" s="21" t="n"/>
      <c r="C92" s="22" t="n"/>
      <c r="D92" s="21" t="n"/>
      <c r="E92" s="23" t="n"/>
      <c r="F92" s="48" t="n"/>
      <c r="G92" s="49" t="n"/>
      <c r="H92" s="50">
        <f>IF(OR(F92="",G92=""),"",F92*G92)</f>
        <v/>
      </c>
      <c r="I92" s="48" t="n"/>
      <c r="J92" s="49" t="n"/>
      <c r="K92" s="50">
        <f>IF(OR(I92="",J92=""),"",I92*J92)</f>
        <v/>
      </c>
      <c r="L92" s="51">
        <f>IF(OR(F92="",I92=""),"",I92-F92)</f>
        <v/>
      </c>
      <c r="M92" s="50">
        <f>IF(OR(F92="",G92="",I92=""),"",(I92-F92)*G92)</f>
        <v/>
      </c>
      <c r="N92" s="50">
        <f>IF(OR(G92="",J92=""),"",J92-G92)</f>
        <v/>
      </c>
      <c r="O92" s="52">
        <f>IF(OR(G92="",J92=""),"",IFERROR((J92-G92)/G92,""))</f>
        <v/>
      </c>
      <c r="P92" s="50">
        <f>IF(OR(I92="",G92="",J92=""),"",I92*(J92-G92))</f>
        <v/>
      </c>
      <c r="Q92" s="50">
        <f>IF(OR(H92="",K92=""),"",K92-H92)</f>
        <v/>
      </c>
      <c r="R92" s="14">
        <f>IF(COUNTA(F92,G92,I92,J92)&lt;4,"À compléter",IF(H92=0,"À vérifier",IF(OR(ABS(Q92)&gt;='Paramètres'!$B$4,ABS(IFERROR(Q92/H92,0))&gt;='Paramètres'!$B$5),"Alerte","Sous seuil")))</f>
        <v/>
      </c>
      <c r="S92" s="22" t="n"/>
    </row>
    <row r="93">
      <c r="A93" s="21" t="n"/>
      <c r="B93" s="21" t="n"/>
      <c r="C93" s="22" t="n"/>
      <c r="D93" s="21" t="n"/>
      <c r="E93" s="23" t="n"/>
      <c r="F93" s="48" t="n"/>
      <c r="G93" s="49" t="n"/>
      <c r="H93" s="53">
        <f>IF(OR(F93="",G93=""),"",F93*G93)</f>
        <v/>
      </c>
      <c r="I93" s="48" t="n"/>
      <c r="J93" s="49" t="n"/>
      <c r="K93" s="53">
        <f>IF(OR(I93="",J93=""),"",I93*J93)</f>
        <v/>
      </c>
      <c r="L93" s="54">
        <f>IF(OR(F93="",I93=""),"",I93-F93)</f>
        <v/>
      </c>
      <c r="M93" s="53">
        <f>IF(OR(F93="",G93="",I93=""),"",(I93-F93)*G93)</f>
        <v/>
      </c>
      <c r="N93" s="53">
        <f>IF(OR(G93="",J93=""),"",J93-G93)</f>
        <v/>
      </c>
      <c r="O93" s="55">
        <f>IF(OR(G93="",J93=""),"",IFERROR((J93-G93)/G93,""))</f>
        <v/>
      </c>
      <c r="P93" s="53">
        <f>IF(OR(I93="",G93="",J93=""),"",I93*(J93-G93))</f>
        <v/>
      </c>
      <c r="Q93" s="53">
        <f>IF(OR(H93="",K93=""),"",K93-H93)</f>
        <v/>
      </c>
      <c r="R93" s="18">
        <f>IF(COUNTA(F93,G93,I93,J93)&lt;4,"À compléter",IF(H93=0,"À vérifier",IF(OR(ABS(Q93)&gt;='Paramètres'!$B$4,ABS(IFERROR(Q93/H93,0))&gt;='Paramètres'!$B$5),"Alerte","Sous seuil")))</f>
        <v/>
      </c>
      <c r="S93" s="22" t="n"/>
    </row>
    <row r="94">
      <c r="A94" s="21" t="n"/>
      <c r="B94" s="21" t="n"/>
      <c r="C94" s="22" t="n"/>
      <c r="D94" s="21" t="n"/>
      <c r="E94" s="23" t="n"/>
      <c r="F94" s="48" t="n"/>
      <c r="G94" s="49" t="n"/>
      <c r="H94" s="50">
        <f>IF(OR(F94="",G94=""),"",F94*G94)</f>
        <v/>
      </c>
      <c r="I94" s="48" t="n"/>
      <c r="J94" s="49" t="n"/>
      <c r="K94" s="50">
        <f>IF(OR(I94="",J94=""),"",I94*J94)</f>
        <v/>
      </c>
      <c r="L94" s="51">
        <f>IF(OR(F94="",I94=""),"",I94-F94)</f>
        <v/>
      </c>
      <c r="M94" s="50">
        <f>IF(OR(F94="",G94="",I94=""),"",(I94-F94)*G94)</f>
        <v/>
      </c>
      <c r="N94" s="50">
        <f>IF(OR(G94="",J94=""),"",J94-G94)</f>
        <v/>
      </c>
      <c r="O94" s="52">
        <f>IF(OR(G94="",J94=""),"",IFERROR((J94-G94)/G94,""))</f>
        <v/>
      </c>
      <c r="P94" s="50">
        <f>IF(OR(I94="",G94="",J94=""),"",I94*(J94-G94))</f>
        <v/>
      </c>
      <c r="Q94" s="50">
        <f>IF(OR(H94="",K94=""),"",K94-H94)</f>
        <v/>
      </c>
      <c r="R94" s="14">
        <f>IF(COUNTA(F94,G94,I94,J94)&lt;4,"À compléter",IF(H94=0,"À vérifier",IF(OR(ABS(Q94)&gt;='Paramètres'!$B$4,ABS(IFERROR(Q94/H94,0))&gt;='Paramètres'!$B$5),"Alerte","Sous seuil")))</f>
        <v/>
      </c>
      <c r="S94" s="22" t="n"/>
    </row>
    <row r="95">
      <c r="A95" s="21" t="n"/>
      <c r="B95" s="21" t="n"/>
      <c r="C95" s="22" t="n"/>
      <c r="D95" s="21" t="n"/>
      <c r="E95" s="23" t="n"/>
      <c r="F95" s="48" t="n"/>
      <c r="G95" s="49" t="n"/>
      <c r="H95" s="53">
        <f>IF(OR(F95="",G95=""),"",F95*G95)</f>
        <v/>
      </c>
      <c r="I95" s="48" t="n"/>
      <c r="J95" s="49" t="n"/>
      <c r="K95" s="53">
        <f>IF(OR(I95="",J95=""),"",I95*J95)</f>
        <v/>
      </c>
      <c r="L95" s="54">
        <f>IF(OR(F95="",I95=""),"",I95-F95)</f>
        <v/>
      </c>
      <c r="M95" s="53">
        <f>IF(OR(F95="",G95="",I95=""),"",(I95-F95)*G95)</f>
        <v/>
      </c>
      <c r="N95" s="53">
        <f>IF(OR(G95="",J95=""),"",J95-G95)</f>
        <v/>
      </c>
      <c r="O95" s="55">
        <f>IF(OR(G95="",J95=""),"",IFERROR((J95-G95)/G95,""))</f>
        <v/>
      </c>
      <c r="P95" s="53">
        <f>IF(OR(I95="",G95="",J95=""),"",I95*(J95-G95))</f>
        <v/>
      </c>
      <c r="Q95" s="53">
        <f>IF(OR(H95="",K95=""),"",K95-H95)</f>
        <v/>
      </c>
      <c r="R95" s="18">
        <f>IF(COUNTA(F95,G95,I95,J95)&lt;4,"À compléter",IF(H95=0,"À vérifier",IF(OR(ABS(Q95)&gt;='Paramètres'!$B$4,ABS(IFERROR(Q95/H95,0))&gt;='Paramètres'!$B$5),"Alerte","Sous seuil")))</f>
        <v/>
      </c>
      <c r="S95" s="22" t="n"/>
    </row>
    <row r="96">
      <c r="A96" s="21" t="n"/>
      <c r="B96" s="21" t="n"/>
      <c r="C96" s="22" t="n"/>
      <c r="D96" s="21" t="n"/>
      <c r="E96" s="23" t="n"/>
      <c r="F96" s="48" t="n"/>
      <c r="G96" s="49" t="n"/>
      <c r="H96" s="50">
        <f>IF(OR(F96="",G96=""),"",F96*G96)</f>
        <v/>
      </c>
      <c r="I96" s="48" t="n"/>
      <c r="J96" s="49" t="n"/>
      <c r="K96" s="50">
        <f>IF(OR(I96="",J96=""),"",I96*J96)</f>
        <v/>
      </c>
      <c r="L96" s="51">
        <f>IF(OR(F96="",I96=""),"",I96-F96)</f>
        <v/>
      </c>
      <c r="M96" s="50">
        <f>IF(OR(F96="",G96="",I96=""),"",(I96-F96)*G96)</f>
        <v/>
      </c>
      <c r="N96" s="50">
        <f>IF(OR(G96="",J96=""),"",J96-G96)</f>
        <v/>
      </c>
      <c r="O96" s="52">
        <f>IF(OR(G96="",J96=""),"",IFERROR((J96-G96)/G96,""))</f>
        <v/>
      </c>
      <c r="P96" s="50">
        <f>IF(OR(I96="",G96="",J96=""),"",I96*(J96-G96))</f>
        <v/>
      </c>
      <c r="Q96" s="50">
        <f>IF(OR(H96="",K96=""),"",K96-H96)</f>
        <v/>
      </c>
      <c r="R96" s="14">
        <f>IF(COUNTA(F96,G96,I96,J96)&lt;4,"À compléter",IF(H96=0,"À vérifier",IF(OR(ABS(Q96)&gt;='Paramètres'!$B$4,ABS(IFERROR(Q96/H96,0))&gt;='Paramètres'!$B$5),"Alerte","Sous seuil")))</f>
        <v/>
      </c>
      <c r="S96" s="22" t="n"/>
    </row>
    <row r="97">
      <c r="A97" s="21" t="n"/>
      <c r="B97" s="21" t="n"/>
      <c r="C97" s="22" t="n"/>
      <c r="D97" s="21" t="n"/>
      <c r="E97" s="23" t="n"/>
      <c r="F97" s="48" t="n"/>
      <c r="G97" s="49" t="n"/>
      <c r="H97" s="53">
        <f>IF(OR(F97="",G97=""),"",F97*G97)</f>
        <v/>
      </c>
      <c r="I97" s="48" t="n"/>
      <c r="J97" s="49" t="n"/>
      <c r="K97" s="53">
        <f>IF(OR(I97="",J97=""),"",I97*J97)</f>
        <v/>
      </c>
      <c r="L97" s="54">
        <f>IF(OR(F97="",I97=""),"",I97-F97)</f>
        <v/>
      </c>
      <c r="M97" s="53">
        <f>IF(OR(F97="",G97="",I97=""),"",(I97-F97)*G97)</f>
        <v/>
      </c>
      <c r="N97" s="53">
        <f>IF(OR(G97="",J97=""),"",J97-G97)</f>
        <v/>
      </c>
      <c r="O97" s="55">
        <f>IF(OR(G97="",J97=""),"",IFERROR((J97-G97)/G97,""))</f>
        <v/>
      </c>
      <c r="P97" s="53">
        <f>IF(OR(I97="",G97="",J97=""),"",I97*(J97-G97))</f>
        <v/>
      </c>
      <c r="Q97" s="53">
        <f>IF(OR(H97="",K97=""),"",K97-H97)</f>
        <v/>
      </c>
      <c r="R97" s="18">
        <f>IF(COUNTA(F97,G97,I97,J97)&lt;4,"À compléter",IF(H97=0,"À vérifier",IF(OR(ABS(Q97)&gt;='Paramètres'!$B$4,ABS(IFERROR(Q97/H97,0))&gt;='Paramètres'!$B$5),"Alerte","Sous seuil")))</f>
        <v/>
      </c>
      <c r="S97" s="22" t="n"/>
    </row>
    <row r="98">
      <c r="A98" s="21" t="n"/>
      <c r="B98" s="21" t="n"/>
      <c r="C98" s="22" t="n"/>
      <c r="D98" s="21" t="n"/>
      <c r="E98" s="23" t="n"/>
      <c r="F98" s="48" t="n"/>
      <c r="G98" s="49" t="n"/>
      <c r="H98" s="50">
        <f>IF(OR(F98="",G98=""),"",F98*G98)</f>
        <v/>
      </c>
      <c r="I98" s="48" t="n"/>
      <c r="J98" s="49" t="n"/>
      <c r="K98" s="50">
        <f>IF(OR(I98="",J98=""),"",I98*J98)</f>
        <v/>
      </c>
      <c r="L98" s="51">
        <f>IF(OR(F98="",I98=""),"",I98-F98)</f>
        <v/>
      </c>
      <c r="M98" s="50">
        <f>IF(OR(F98="",G98="",I98=""),"",(I98-F98)*G98)</f>
        <v/>
      </c>
      <c r="N98" s="50">
        <f>IF(OR(G98="",J98=""),"",J98-G98)</f>
        <v/>
      </c>
      <c r="O98" s="52">
        <f>IF(OR(G98="",J98=""),"",IFERROR((J98-G98)/G98,""))</f>
        <v/>
      </c>
      <c r="P98" s="50">
        <f>IF(OR(I98="",G98="",J98=""),"",I98*(J98-G98))</f>
        <v/>
      </c>
      <c r="Q98" s="50">
        <f>IF(OR(H98="",K98=""),"",K98-H98)</f>
        <v/>
      </c>
      <c r="R98" s="14">
        <f>IF(COUNTA(F98,G98,I98,J98)&lt;4,"À compléter",IF(H98=0,"À vérifier",IF(OR(ABS(Q98)&gt;='Paramètres'!$B$4,ABS(IFERROR(Q98/H98,0))&gt;='Paramètres'!$B$5),"Alerte","Sous seuil")))</f>
        <v/>
      </c>
      <c r="S98" s="22" t="n"/>
    </row>
    <row r="99">
      <c r="A99" s="21" t="n"/>
      <c r="B99" s="21" t="n"/>
      <c r="C99" s="22" t="n"/>
      <c r="D99" s="21" t="n"/>
      <c r="E99" s="23" t="n"/>
      <c r="F99" s="48" t="n"/>
      <c r="G99" s="49" t="n"/>
      <c r="H99" s="53">
        <f>IF(OR(F99="",G99=""),"",F99*G99)</f>
        <v/>
      </c>
      <c r="I99" s="48" t="n"/>
      <c r="J99" s="49" t="n"/>
      <c r="K99" s="53">
        <f>IF(OR(I99="",J99=""),"",I99*J99)</f>
        <v/>
      </c>
      <c r="L99" s="54">
        <f>IF(OR(F99="",I99=""),"",I99-F99)</f>
        <v/>
      </c>
      <c r="M99" s="53">
        <f>IF(OR(F99="",G99="",I99=""),"",(I99-F99)*G99)</f>
        <v/>
      </c>
      <c r="N99" s="53">
        <f>IF(OR(G99="",J99=""),"",J99-G99)</f>
        <v/>
      </c>
      <c r="O99" s="55">
        <f>IF(OR(G99="",J99=""),"",IFERROR((J99-G99)/G99,""))</f>
        <v/>
      </c>
      <c r="P99" s="53">
        <f>IF(OR(I99="",G99="",J99=""),"",I99*(J99-G99))</f>
        <v/>
      </c>
      <c r="Q99" s="53">
        <f>IF(OR(H99="",K99=""),"",K99-H99)</f>
        <v/>
      </c>
      <c r="R99" s="18">
        <f>IF(COUNTA(F99,G99,I99,J99)&lt;4,"À compléter",IF(H99=0,"À vérifier",IF(OR(ABS(Q99)&gt;='Paramètres'!$B$4,ABS(IFERROR(Q99/H99,0))&gt;='Paramètres'!$B$5),"Alerte","Sous seuil")))</f>
        <v/>
      </c>
      <c r="S99" s="22" t="n"/>
    </row>
    <row r="100">
      <c r="A100" s="21" t="n"/>
      <c r="B100" s="21" t="n"/>
      <c r="C100" s="22" t="n"/>
      <c r="D100" s="21" t="n"/>
      <c r="E100" s="23" t="n"/>
      <c r="F100" s="48" t="n"/>
      <c r="G100" s="49" t="n"/>
      <c r="H100" s="50">
        <f>IF(OR(F100="",G100=""),"",F100*G100)</f>
        <v/>
      </c>
      <c r="I100" s="48" t="n"/>
      <c r="J100" s="49" t="n"/>
      <c r="K100" s="50">
        <f>IF(OR(I100="",J100=""),"",I100*J100)</f>
        <v/>
      </c>
      <c r="L100" s="51">
        <f>IF(OR(F100="",I100=""),"",I100-F100)</f>
        <v/>
      </c>
      <c r="M100" s="50">
        <f>IF(OR(F100="",G100="",I100=""),"",(I100-F100)*G100)</f>
        <v/>
      </c>
      <c r="N100" s="50">
        <f>IF(OR(G100="",J100=""),"",J100-G100)</f>
        <v/>
      </c>
      <c r="O100" s="52">
        <f>IF(OR(G100="",J100=""),"",IFERROR((J100-G100)/G100,""))</f>
        <v/>
      </c>
      <c r="P100" s="50">
        <f>IF(OR(I100="",G100="",J100=""),"",I100*(J100-G100))</f>
        <v/>
      </c>
      <c r="Q100" s="50">
        <f>IF(OR(H100="",K100=""),"",K100-H100)</f>
        <v/>
      </c>
      <c r="R100" s="14">
        <f>IF(COUNTA(F100,G100,I100,J100)&lt;4,"À compléter",IF(H100=0,"À vérifier",IF(OR(ABS(Q100)&gt;='Paramètres'!$B$4,ABS(IFERROR(Q100/H100,0))&gt;='Paramètres'!$B$5),"Alerte","Sous seuil")))</f>
        <v/>
      </c>
      <c r="S100" s="22" t="n"/>
    </row>
    <row r="101">
      <c r="A101" s="21" t="n"/>
      <c r="B101" s="21" t="n"/>
      <c r="C101" s="22" t="n"/>
      <c r="D101" s="21" t="n"/>
      <c r="E101" s="23" t="n"/>
      <c r="F101" s="48" t="n"/>
      <c r="G101" s="49" t="n"/>
      <c r="H101" s="53">
        <f>IF(OR(F101="",G101=""),"",F101*G101)</f>
        <v/>
      </c>
      <c r="I101" s="48" t="n"/>
      <c r="J101" s="49" t="n"/>
      <c r="K101" s="53">
        <f>IF(OR(I101="",J101=""),"",I101*J101)</f>
        <v/>
      </c>
      <c r="L101" s="54">
        <f>IF(OR(F101="",I101=""),"",I101-F101)</f>
        <v/>
      </c>
      <c r="M101" s="53">
        <f>IF(OR(F101="",G101="",I101=""),"",(I101-F101)*G101)</f>
        <v/>
      </c>
      <c r="N101" s="53">
        <f>IF(OR(G101="",J101=""),"",J101-G101)</f>
        <v/>
      </c>
      <c r="O101" s="55">
        <f>IF(OR(G101="",J101=""),"",IFERROR((J101-G101)/G101,""))</f>
        <v/>
      </c>
      <c r="P101" s="53">
        <f>IF(OR(I101="",G101="",J101=""),"",I101*(J101-G101))</f>
        <v/>
      </c>
      <c r="Q101" s="53">
        <f>IF(OR(H101="",K101=""),"",K101-H101)</f>
        <v/>
      </c>
      <c r="R101" s="18">
        <f>IF(COUNTA(F101,G101,I101,J101)&lt;4,"À compléter",IF(H101=0,"À vérifier",IF(OR(ABS(Q101)&gt;='Paramètres'!$B$4,ABS(IFERROR(Q101/H101,0))&gt;='Paramètres'!$B$5),"Alerte","Sous seuil")))</f>
        <v/>
      </c>
      <c r="S101" s="22" t="n"/>
    </row>
    <row r="102">
      <c r="A102" s="21" t="n"/>
      <c r="B102" s="21" t="n"/>
      <c r="C102" s="22" t="n"/>
      <c r="D102" s="21" t="n"/>
      <c r="E102" s="23" t="n"/>
      <c r="F102" s="48" t="n"/>
      <c r="G102" s="49" t="n"/>
      <c r="H102" s="50">
        <f>IF(OR(F102="",G102=""),"",F102*G102)</f>
        <v/>
      </c>
      <c r="I102" s="48" t="n"/>
      <c r="J102" s="49" t="n"/>
      <c r="K102" s="50">
        <f>IF(OR(I102="",J102=""),"",I102*J102)</f>
        <v/>
      </c>
      <c r="L102" s="51">
        <f>IF(OR(F102="",I102=""),"",I102-F102)</f>
        <v/>
      </c>
      <c r="M102" s="50">
        <f>IF(OR(F102="",G102="",I102=""),"",(I102-F102)*G102)</f>
        <v/>
      </c>
      <c r="N102" s="50">
        <f>IF(OR(G102="",J102=""),"",J102-G102)</f>
        <v/>
      </c>
      <c r="O102" s="52">
        <f>IF(OR(G102="",J102=""),"",IFERROR((J102-G102)/G102,""))</f>
        <v/>
      </c>
      <c r="P102" s="50">
        <f>IF(OR(I102="",G102="",J102=""),"",I102*(J102-G102))</f>
        <v/>
      </c>
      <c r="Q102" s="50">
        <f>IF(OR(H102="",K102=""),"",K102-H102)</f>
        <v/>
      </c>
      <c r="R102" s="14">
        <f>IF(COUNTA(F102,G102,I102,J102)&lt;4,"À compléter",IF(H102=0,"À vérifier",IF(OR(ABS(Q102)&gt;='Paramètres'!$B$4,ABS(IFERROR(Q102/H102,0))&gt;='Paramètres'!$B$5),"Alerte","Sous seuil")))</f>
        <v/>
      </c>
      <c r="S102" s="22" t="n"/>
    </row>
    <row r="103">
      <c r="A103" s="21" t="n"/>
      <c r="B103" s="21" t="n"/>
      <c r="C103" s="22" t="n"/>
      <c r="D103" s="21" t="n"/>
      <c r="E103" s="23" t="n"/>
      <c r="F103" s="48" t="n"/>
      <c r="G103" s="49" t="n"/>
      <c r="H103" s="53">
        <f>IF(OR(F103="",G103=""),"",F103*G103)</f>
        <v/>
      </c>
      <c r="I103" s="48" t="n"/>
      <c r="J103" s="49" t="n"/>
      <c r="K103" s="53">
        <f>IF(OR(I103="",J103=""),"",I103*J103)</f>
        <v/>
      </c>
      <c r="L103" s="54">
        <f>IF(OR(F103="",I103=""),"",I103-F103)</f>
        <v/>
      </c>
      <c r="M103" s="53">
        <f>IF(OR(F103="",G103="",I103=""),"",(I103-F103)*G103)</f>
        <v/>
      </c>
      <c r="N103" s="53">
        <f>IF(OR(G103="",J103=""),"",J103-G103)</f>
        <v/>
      </c>
      <c r="O103" s="55">
        <f>IF(OR(G103="",J103=""),"",IFERROR((J103-G103)/G103,""))</f>
        <v/>
      </c>
      <c r="P103" s="53">
        <f>IF(OR(I103="",G103="",J103=""),"",I103*(J103-G103))</f>
        <v/>
      </c>
      <c r="Q103" s="53">
        <f>IF(OR(H103="",K103=""),"",K103-H103)</f>
        <v/>
      </c>
      <c r="R103" s="18">
        <f>IF(COUNTA(F103,G103,I103,J103)&lt;4,"À compléter",IF(H103=0,"À vérifier",IF(OR(ABS(Q103)&gt;='Paramètres'!$B$4,ABS(IFERROR(Q103/H103,0))&gt;='Paramètres'!$B$5),"Alerte","Sous seuil")))</f>
        <v/>
      </c>
      <c r="S103" s="22" t="n"/>
    </row>
    <row r="104">
      <c r="A104" s="21" t="n"/>
      <c r="B104" s="21" t="n"/>
      <c r="C104" s="22" t="n"/>
      <c r="D104" s="21" t="n"/>
      <c r="E104" s="23" t="n"/>
      <c r="F104" s="48" t="n"/>
      <c r="G104" s="49" t="n"/>
      <c r="H104" s="50">
        <f>IF(OR(F104="",G104=""),"",F104*G104)</f>
        <v/>
      </c>
      <c r="I104" s="48" t="n"/>
      <c r="J104" s="49" t="n"/>
      <c r="K104" s="50">
        <f>IF(OR(I104="",J104=""),"",I104*J104)</f>
        <v/>
      </c>
      <c r="L104" s="51">
        <f>IF(OR(F104="",I104=""),"",I104-F104)</f>
        <v/>
      </c>
      <c r="M104" s="50">
        <f>IF(OR(F104="",G104="",I104=""),"",(I104-F104)*G104)</f>
        <v/>
      </c>
      <c r="N104" s="50">
        <f>IF(OR(G104="",J104=""),"",J104-G104)</f>
        <v/>
      </c>
      <c r="O104" s="52">
        <f>IF(OR(G104="",J104=""),"",IFERROR((J104-G104)/G104,""))</f>
        <v/>
      </c>
      <c r="P104" s="50">
        <f>IF(OR(I104="",G104="",J104=""),"",I104*(J104-G104))</f>
        <v/>
      </c>
      <c r="Q104" s="50">
        <f>IF(OR(H104="",K104=""),"",K104-H104)</f>
        <v/>
      </c>
      <c r="R104" s="14">
        <f>IF(COUNTA(F104,G104,I104,J104)&lt;4,"À compléter",IF(H104=0,"À vérifier",IF(OR(ABS(Q104)&gt;='Paramètres'!$B$4,ABS(IFERROR(Q104/H104,0))&gt;='Paramètres'!$B$5),"Alerte","Sous seuil")))</f>
        <v/>
      </c>
      <c r="S104" s="22" t="n"/>
    </row>
    <row r="105">
      <c r="A105" s="21" t="n"/>
      <c r="B105" s="21" t="n"/>
      <c r="C105" s="22" t="n"/>
      <c r="D105" s="21" t="n"/>
      <c r="E105" s="23" t="n"/>
      <c r="F105" s="48" t="n"/>
      <c r="G105" s="49" t="n"/>
      <c r="H105" s="53">
        <f>IF(OR(F105="",G105=""),"",F105*G105)</f>
        <v/>
      </c>
      <c r="I105" s="48" t="n"/>
      <c r="J105" s="49" t="n"/>
      <c r="K105" s="53">
        <f>IF(OR(I105="",J105=""),"",I105*J105)</f>
        <v/>
      </c>
      <c r="L105" s="54">
        <f>IF(OR(F105="",I105=""),"",I105-F105)</f>
        <v/>
      </c>
      <c r="M105" s="53">
        <f>IF(OR(F105="",G105="",I105=""),"",(I105-F105)*G105)</f>
        <v/>
      </c>
      <c r="N105" s="53">
        <f>IF(OR(G105="",J105=""),"",J105-G105)</f>
        <v/>
      </c>
      <c r="O105" s="55">
        <f>IF(OR(G105="",J105=""),"",IFERROR((J105-G105)/G105,""))</f>
        <v/>
      </c>
      <c r="P105" s="53">
        <f>IF(OR(I105="",G105="",J105=""),"",I105*(J105-G105))</f>
        <v/>
      </c>
      <c r="Q105" s="53">
        <f>IF(OR(H105="",K105=""),"",K105-H105)</f>
        <v/>
      </c>
      <c r="R105" s="18">
        <f>IF(COUNTA(F105,G105,I105,J105)&lt;4,"À compléter",IF(H105=0,"À vérifier",IF(OR(ABS(Q105)&gt;='Paramètres'!$B$4,ABS(IFERROR(Q105/H105,0))&gt;='Paramètres'!$B$5),"Alerte","Sous seuil")))</f>
        <v/>
      </c>
      <c r="S105" s="22" t="n"/>
    </row>
  </sheetData>
  <mergeCells count="1">
    <mergeCell ref="A1:S1"/>
  </mergeCells>
  <conditionalFormatting sqref="A6:S105">
    <cfRule type="expression" priority="1" dxfId="2">
      <formula>$R6="Alerte"</formula>
    </cfRule>
    <cfRule type="expression" priority="2" dxfId="3">
      <formula>$R6="À vérifier"</formula>
    </cfRule>
    <cfRule type="expression" priority="3" dxfId="4">
      <formula>$R6="À compléter"</formula>
    </cfRule>
  </conditionalFormatting>
  <conditionalFormatting sqref="Q6:Q105">
    <cfRule type="expression" priority="4" dxfId="0">
      <formula>AND($Q6&lt;&gt;"",$Q6&gt;'Paramètres'!$B$4)</formula>
    </cfRule>
    <cfRule type="expression" priority="5" dxfId="1">
      <formula>AND($Q6&lt;&gt;"",$Q6&lt;-'Paramètres'!$B$4)</formula>
    </cfRule>
  </conditionalFormatting>
  <dataValidations count="5">
    <dataValidation sqref="A6:A105" showErrorMessage="1" showInputMessage="1" allowBlank="1" errorTitle="Identifiant non valide" error="L’identifiant doit être vide ou unique dans la plage préparée." promptTitle="Identifiant" prompt="Saisissez un identifiant unique." type="custom" errorStyle="stop">
      <formula1>OR(A6="",COUNTIF($A$6:$A$105,A6)=1)</formula1>
    </dataValidation>
    <dataValidation sqref="B6:B105" showErrorMessage="1" showInputMessage="1" allowBlank="1" errorTitle="Lot non valide" error="Sélectionnez un lot dans la liste des paramètres." type="list" errorStyle="stop">
      <formula1>INDIRECT("'Paramètres'!$A$11:$A$18")</formula1>
    </dataValidation>
    <dataValidation sqref="D6:D105" showErrorMessage="1" showInputMessage="1" allowBlank="1" errorTitle="Unité non valide" error="Sélectionnez une unité dans la liste des paramètres." type="list" errorStyle="stop">
      <formula1>INDIRECT("'Paramètres'!$C$11:$C$17")</formula1>
    </dataValidation>
    <dataValidation sqref="E6:E105" showErrorMessage="1" showInputMessage="1" allowBlank="1" errorTitle="Date non valide" error="La date doit être comprise entre les deux dates définies dans Paramètres." type="date" errorStyle="stop" operator="between">
      <formula1>INDIRECT("'Paramètres'!$B$7")</formula1>
      <formula2>INDIRECT("'Paramètres'!$B$3")</formula2>
    </dataValidation>
    <dataValidation sqref="F6:F105 G6:G105 I6:I105 J6:J105" showErrorMessage="1" showInputMessage="1" allowBlank="1" errorTitle="Valeur non valide" error="Saisissez un nombre compris entre 0 et 1 000 000 000." type="decimal" errorStyle="stop" operator="between">
      <formula1>0</formula1>
      <formula2>1000000000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A84F2A"/>
    <outlinePr summaryBelow="1" summaryRight="1"/>
    <pageSetUpPr/>
  </sheetPr>
  <dimension ref="A1:D18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7" customWidth="1" min="1" max="1"/>
    <col width="44" customWidth="1" min="2" max="2"/>
    <col width="20" customWidth="1" min="3" max="3"/>
    <col width="18" customWidth="1" min="4" max="4"/>
  </cols>
  <sheetData>
    <row r="1" ht="28" customHeight="1">
      <c r="A1" s="1" t="inlineStr">
        <is>
          <t>Paramètres de pilotage</t>
        </is>
      </c>
      <c r="B1" s="39" t="n"/>
      <c r="C1" s="39" t="n"/>
      <c r="D1" s="40" t="n"/>
    </row>
    <row r="2">
      <c r="A2" s="2" t="inlineStr">
        <is>
          <t>Nom du chantier</t>
        </is>
      </c>
      <c r="B2" s="32" t="inlineStr">
        <is>
          <t>CHANTIER DÉMO – DONNÉES FICTIVES</t>
        </is>
      </c>
    </row>
    <row r="3">
      <c r="A3" s="2" t="inlineStr">
        <is>
          <t>Date d’arrêté</t>
        </is>
      </c>
      <c r="B3" s="33" t="n">
        <v>46272</v>
      </c>
    </row>
    <row r="4">
      <c r="A4" s="2" t="inlineStr">
        <is>
          <t>Seuil d’alerte absolu</t>
        </is>
      </c>
      <c r="B4" s="56" t="n">
        <v>1000</v>
      </c>
    </row>
    <row r="5">
      <c r="A5" s="2" t="inlineStr">
        <is>
          <t>Seuil d’alerte relatif</t>
        </is>
      </c>
      <c r="B5" s="57" t="n">
        <v>0.1</v>
      </c>
    </row>
    <row r="6">
      <c r="A6" s="2" t="inlineStr">
        <is>
          <t>Tolérance de contrôle</t>
        </is>
      </c>
      <c r="B6" s="56" t="n">
        <v>0.01</v>
      </c>
    </row>
    <row r="7">
      <c r="A7" s="2" t="inlineStr">
        <is>
          <t>Première date autorisée</t>
        </is>
      </c>
      <c r="B7" s="33" t="n">
        <v>46023</v>
      </c>
    </row>
    <row r="8"/>
    <row r="9" ht="30" customHeight="1">
      <c r="A9" s="36" t="inlineStr">
        <is>
          <t>Les seuils et listes sont des hypothèses modifiables pour le pilotage interne.</t>
        </is>
      </c>
    </row>
    <row r="10">
      <c r="A10" s="37" t="inlineStr">
        <is>
          <t>Lots autorisés</t>
        </is>
      </c>
      <c r="C10" s="37" t="inlineStr">
        <is>
          <t>Unités autorisées</t>
        </is>
      </c>
    </row>
    <row r="11">
      <c r="A11" s="38" t="inlineStr">
        <is>
          <t>Terrassement</t>
        </is>
      </c>
      <c r="C11" s="21" t="inlineStr">
        <is>
          <t>m</t>
        </is>
      </c>
    </row>
    <row r="12">
      <c r="A12" s="38" t="inlineStr">
        <is>
          <t>Gros œuvre</t>
        </is>
      </c>
      <c r="C12" s="21" t="inlineStr">
        <is>
          <t>m²</t>
        </is>
      </c>
    </row>
    <row r="13">
      <c r="A13" s="38" t="inlineStr">
        <is>
          <t>Charpente</t>
        </is>
      </c>
      <c r="C13" s="21" t="inlineStr">
        <is>
          <t>m³</t>
        </is>
      </c>
    </row>
    <row r="14">
      <c r="A14" s="38" t="inlineStr">
        <is>
          <t>Couverture</t>
        </is>
      </c>
      <c r="C14" s="21" t="inlineStr">
        <is>
          <t>kg</t>
        </is>
      </c>
    </row>
    <row r="15">
      <c r="A15" s="38" t="inlineStr">
        <is>
          <t>Façades</t>
        </is>
      </c>
      <c r="C15" s="21" t="inlineStr">
        <is>
          <t>t</t>
        </is>
      </c>
    </row>
    <row r="16">
      <c r="A16" s="38" t="inlineStr">
        <is>
          <t>Menuiseries</t>
        </is>
      </c>
      <c r="C16" s="21" t="inlineStr">
        <is>
          <t>u</t>
        </is>
      </c>
    </row>
    <row r="17">
      <c r="A17" s="38" t="inlineStr">
        <is>
          <t>Électricité</t>
        </is>
      </c>
      <c r="C17" s="21" t="inlineStr">
        <is>
          <t>h</t>
        </is>
      </c>
    </row>
    <row r="18">
      <c r="A18" s="38" t="inlineStr">
        <is>
          <t>Plomberie</t>
        </is>
      </c>
    </row>
  </sheetData>
  <autoFilter ref="A10:A18"/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2026-09-07T20:05:49Z</dcterms:created>
  <dcterms:modified xmlns:dcterms="http://purl.org/dc/terms/" xmlns:xsi="http://www.w3.org/2001/XMLSchema-instance" xsi:type="dcterms:W3CDTF">2026-09-07T20:05:49Z</dcterms:modified>
</cp:coreProperties>
</file>