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Paramètres" sheetId="2" state="visible" r:id="rId2"/>
    <sheet xmlns:r="http://schemas.openxmlformats.org/officeDocument/2006/relationships" name="Charge requise" sheetId="3" state="visible" r:id="rId3"/>
    <sheet xmlns:r="http://schemas.openxmlformats.org/officeDocument/2006/relationships" name="Capacité équipes" sheetId="4" state="visible" r:id="rId4"/>
  </sheets>
  <definedNames>
    <definedName name="_xlnm._FilterDatabase" localSheetId="0" hidden="1">'Synthèse'!$A$6:$J$266</definedName>
    <definedName name="_xlnm._FilterDatabase" localSheetId="2" hidden="1">'Charge requise'!$A$4:$K$204</definedName>
    <definedName name="_xlnm._FilterDatabase" localSheetId="3" hidden="1">'Capacité équipes'!$A$4:$I$204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0.00 &quot;h&quot;"/>
    <numFmt numFmtId="165" formatCode="0.0%"/>
    <numFmt numFmtId="166" formatCode="dd/mm/yyyy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132238"/>
      <sz val="10"/>
    </font>
    <font>
      <name val="Aptos"/>
      <color rgb="00132238"/>
      <sz val="10"/>
    </font>
    <font>
      <name val="Aptos"/>
      <color rgb="003F4854"/>
      <sz val="10"/>
    </font>
    <font>
      <name val="Aptos"/>
      <b val="1"/>
      <color rgb="00FFFFFF"/>
      <sz val="10"/>
    </font>
    <font>
      <name val="Aptos"/>
      <i val="1"/>
      <color rgb="005B6573"/>
      <sz val="9"/>
    </font>
  </fonts>
  <fills count="8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5F1E7"/>
      </patternFill>
    </fill>
    <fill>
      <patternFill patternType="solid">
        <fgColor rgb="00FFFFFF"/>
      </patternFill>
    </fill>
    <fill>
      <patternFill patternType="solid">
        <fgColor rgb="00FFF0AE"/>
      </patternFill>
    </fill>
    <fill>
      <patternFill patternType="solid">
        <fgColor rgb="00E7E6E6"/>
      </patternFill>
    </fill>
    <fill>
      <patternFill patternType="solid">
        <fgColor rgb="00A84F2A"/>
      </patternFill>
    </fill>
  </fills>
  <borders count="2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5" fillId="7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  <xf numFmtId="0" fontId="5" fillId="7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6" fontId="3" fillId="5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top" wrapText="1"/>
    </xf>
    <xf numFmtId="166" fontId="3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top" wrapText="1"/>
    </xf>
    <xf numFmtId="164" fontId="3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4">
    <dxf>
      <font>
        <name val="Aptos"/>
        <color rgb="00FFFFFF"/>
        <sz val="10"/>
      </font>
      <fill>
        <patternFill patternType="solid">
          <fgColor rgb="00FFFFFF"/>
        </patternFill>
      </fill>
    </dxf>
    <dxf>
      <font>
        <name val="Aptos"/>
        <b val="1"/>
        <color rgb="00FFFFFF"/>
        <sz val="10"/>
      </font>
      <fill>
        <patternFill patternType="solid">
          <fgColor rgb="00A84F2A"/>
        </patternFill>
      </fill>
    </dxf>
    <dxf>
      <font>
        <name val="Aptos"/>
        <b val="1"/>
        <color rgb="00132238"/>
        <sz val="10"/>
      </font>
      <fill>
        <patternFill patternType="solid">
          <fgColor rgb="00DDEBF7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Synthese" displayName="tblSynthese" ref="A6:J266" headerRowCount="1">
  <autoFilter ref="A6:J266"/>
  <tableColumns count="10">
    <tableColumn id="1" name="Rang équipe"/>
    <tableColumn id="2" name="Décalage semaine"/>
    <tableColumn id="3" name="Équipe"/>
    <tableColumn id="4" name="Semaine (lundi)"/>
    <tableColumn id="5" name="Heures requises"/>
    <tableColumn id="6" name="Heures disponibles"/>
    <tableColumn id="7" name="Écart"/>
    <tableColumn id="8" name="Taux de charge"/>
    <tableColumn id="9" name="Besoin de renfort"/>
    <tableColumn id="10" name="Éta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Equipes" displayName="tblEquipes" ref="B12:B22" headerRowCount="1">
  <autoFilter ref="B12:B22"/>
  <tableColumns count="1">
    <tableColumn id="2" name="Équip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blCharge" displayName="tblCharge" ref="A4:K204" headerRowCount="1">
  <autoFilter ref="A4:K204"/>
  <tableColumns count="11">
    <tableColumn id="1" name="ID charge"/>
    <tableColumn id="2" name="Semaine (lundi)"/>
    <tableColumn id="3" name="Équipe"/>
    <tableColumn id="4" name="Chantier"/>
    <tableColumn id="5" name="Zone ou lot"/>
    <tableColumn id="6" name="Activité"/>
    <tableColumn id="7" name="Priorité"/>
    <tableColumn id="8" name="Statut"/>
    <tableColumn id="9" name="Heures requises"/>
    <tableColumn id="10" name="Commentaire"/>
    <tableColumn id="11" name="Contrôl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blCapacite" displayName="tblCapacite" ref="A4:I204" headerRowCount="1">
  <autoFilter ref="A4:I204"/>
  <tableColumns count="9">
    <tableColumn id="1" name="Semaine (lundi)"/>
    <tableColumn id="2" name="Équipe"/>
    <tableColumn id="3" name="Effectif mobilisable"/>
    <tableColumn id="4" name="Heures théoriques"/>
    <tableColumn id="5" name="Heures indisponibles"/>
    <tableColumn id="6" name="Autres engagements"/>
    <tableColumn id="7" name="Heures disponibles"/>
    <tableColumn id="8" name="Commentaire"/>
    <tableColumn id="9" name="Contrô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/>
  </sheetPr>
  <dimension ref="A1:J266"/>
  <sheetViews>
    <sheetView showGridLines="0" zoomScale="90" workbookViewId="0">
      <pane xSplit="2" ySplit="6" topLeftCell="C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hidden="1" width="13" customWidth="1" min="1" max="1"/>
    <col hidden="1" width="18" customWidth="1" min="2" max="2"/>
    <col width="19" customWidth="1" min="3" max="3"/>
    <col width="17" customWidth="1" min="4" max="4"/>
    <col width="18" customWidth="1" min="5" max="5"/>
    <col width="20" customWidth="1" min="6" max="6"/>
    <col width="15" customWidth="1" min="7" max="7"/>
    <col width="17" customWidth="1" min="8" max="8"/>
    <col width="20" customWidth="1" min="9" max="9"/>
    <col width="23" customWidth="1" min="10" max="10"/>
  </cols>
  <sheetData>
    <row r="1" ht="28" customHeight="1">
      <c r="A1" s="1" t="inlineStr">
        <is>
          <t>Synthèse hebdomadaire du plan de charge</t>
        </is>
      </c>
    </row>
    <row r="2">
      <c r="A2" s="2" t="inlineStr">
        <is>
          <t>Total requis</t>
        </is>
      </c>
      <c r="B2" s="24">
        <f>SUM('Synthèse'!$E$7:$E$266)</f>
        <v/>
      </c>
      <c r="C2" s="2" t="inlineStr">
        <is>
          <t>Total disponible</t>
        </is>
      </c>
      <c r="D2" s="24">
        <f>SUM('Synthèse'!$F$7:$F$266)</f>
        <v/>
      </c>
      <c r="E2" s="2" t="inlineStr">
        <is>
          <t>Écart global</t>
        </is>
      </c>
      <c r="F2" s="24">
        <f>D2-B2</f>
        <v/>
      </c>
      <c r="G2" s="2" t="inlineStr">
        <is>
          <t>Taux global</t>
        </is>
      </c>
      <c r="H2" s="25">
        <f>IFERROR(B2/D2,"")</f>
        <v/>
      </c>
      <c r="I2" s="2" t="inlineStr">
        <is>
          <t>Surcharges</t>
        </is>
      </c>
      <c r="J2" s="5">
        <f>COUNTIF('Synthèse'!$J$7:$J$266,"Surcharge")</f>
        <v/>
      </c>
    </row>
    <row r="3">
      <c r="A3" s="2" t="inlineStr">
        <is>
          <t>Anomalies de capacité</t>
        </is>
      </c>
      <c r="B3" s="5">
        <f>COUNTIF('Synthèse'!$J$7:$J$266,"Capacité absente")+COUNTIF('Synthèse'!$J$7:$J$266,"Capacité en doublon")+COUNTIF('Synthèse'!$J$7:$J$266,"Aucune capacité")</f>
        <v/>
      </c>
    </row>
    <row r="4">
      <c r="A4" s="6" t="inlineStr">
        <is>
          <t>Les lignes au-delà de l'horizon actif sont masquées visuellement. Les seuils restent modifiables dans la feuille Paramètres.</t>
        </is>
      </c>
    </row>
    <row r="5"/>
    <row r="6" ht="32" customHeight="1">
      <c r="A6" s="7" t="inlineStr">
        <is>
          <t>Rang équipe</t>
        </is>
      </c>
      <c r="B6" s="7" t="inlineStr">
        <is>
          <t>Décalage semaine</t>
        </is>
      </c>
      <c r="C6" s="7" t="inlineStr">
        <is>
          <t>Équipe</t>
        </is>
      </c>
      <c r="D6" s="7" t="inlineStr">
        <is>
          <t>Semaine (lundi)</t>
        </is>
      </c>
      <c r="E6" s="7" t="inlineStr">
        <is>
          <t>Heures requises</t>
        </is>
      </c>
      <c r="F6" s="7" t="inlineStr">
        <is>
          <t>Heures disponibles</t>
        </is>
      </c>
      <c r="G6" s="7" t="inlineStr">
        <is>
          <t>Écart</t>
        </is>
      </c>
      <c r="H6" s="7" t="inlineStr">
        <is>
          <t>Taux de charge</t>
        </is>
      </c>
      <c r="I6" s="7" t="inlineStr">
        <is>
          <t>Besoin de renfort</t>
        </is>
      </c>
      <c r="J6" s="7" t="inlineStr">
        <is>
          <t>État</t>
        </is>
      </c>
    </row>
    <row r="7">
      <c r="A7" s="8" t="n">
        <v>1</v>
      </c>
      <c r="B7" s="8" t="n">
        <v>0</v>
      </c>
      <c r="C7" s="9">
        <f>IFERROR(IF(INDEX('Paramètres'!$B$13:$B$22,$A7)="","",INDEX('Paramètres'!$B$13:$B$22,$A7)),"")</f>
        <v/>
      </c>
      <c r="D7" s="26">
        <f>IF(OR($C7="",$B7&gt;='Paramètres'!$B$4),"",'Paramètres'!$B$3+7*$B7)</f>
        <v/>
      </c>
      <c r="E7" s="24">
        <f>IF(OR($C7="",$D7=""),"",SUMIFS('Charge requise'!$I$5:$I$204,'Charge requise'!$B$5:$B$204,$D7,'Charge requise'!$C$5:$C$204,$C7,'Charge requise'!$H$5:$H$204,"&lt;&gt;Annulée"))</f>
        <v/>
      </c>
      <c r="F7" s="24">
        <f>IF(OR($C7="",$D7=""),"",IF(COUNTIFS('Capacité équipes'!$A$5:$A$204,$D7,'Capacité équipes'!$B$5:$B$204,$C7)=1,IF(COUNTIFS('Capacité équipes'!$A$5:$A$204,$D7,'Capacité équipes'!$B$5:$B$204,$C7,'Capacité équipes'!$I$5:$I$204,"OK")=1,SUMIFS('Capacité équipes'!$G$5:$G$204,'Capacité équipes'!$A$5:$A$204,$D7,'Capacité équipes'!$B$5:$B$204,$C7),""),""))</f>
        <v/>
      </c>
      <c r="G7" s="24">
        <f>IF(OR($E7="",$F7=""),"",$F7-$E7)</f>
        <v/>
      </c>
      <c r="H7" s="25">
        <f>IFERROR($E7/$F7,"")</f>
        <v/>
      </c>
      <c r="I7" s="24">
        <f>IF($F7="","",MAX(0,$E7-$F7))</f>
        <v/>
      </c>
      <c r="J7" s="9">
        <f>IF(OR($C7="",$D7=""),"",IF(COUNTIFS('Capacité équipes'!$A$5:$A$204,$D7,'Capacité équipes'!$B$5:$B$204,$C7)=0,"Capacité absente",IF(COUNTIFS('Capacité équipes'!$A$5:$A$204,$D7,'Capacité équipes'!$B$5:$B$204,$C7)&gt;1,"Capacité en doublon",IF(COUNTIFS('Capacité équipes'!$A$5:$A$204,$D7,'Capacité équipes'!$B$5:$B$204,$C7,'Capacité équipes'!$I$5:$I$204,"OK")=0,"Capacité absente",IF($F7=0,"Aucune capacité",IF($E7=0,"Sans activité",IF($H7&gt;='Paramètres'!$B$7,"Surcharge",IF($H7&gt;='Paramètres'!$B$6,"Vigilance",IF($H7&lt;'Paramètres'!$B$8,"Sous-charge","Équilibre")))))))))</f>
        <v/>
      </c>
    </row>
    <row r="8">
      <c r="A8" s="11" t="n">
        <v>1</v>
      </c>
      <c r="B8" s="11" t="n">
        <v>1</v>
      </c>
      <c r="C8" s="9">
        <f>IFERROR(IF(INDEX('Paramètres'!$B$13:$B$22,$A8)="","",INDEX('Paramètres'!$B$13:$B$22,$A8)),"")</f>
        <v/>
      </c>
      <c r="D8" s="26">
        <f>IF(OR($C8="",$B8&gt;='Paramètres'!$B$4),"",'Paramètres'!$B$3+7*$B8)</f>
        <v/>
      </c>
      <c r="E8" s="24">
        <f>IF(OR($C8="",$D8=""),"",SUMIFS('Charge requise'!$I$5:$I$204,'Charge requise'!$B$5:$B$204,$D8,'Charge requise'!$C$5:$C$204,$C8,'Charge requise'!$H$5:$H$204,"&lt;&gt;Annulée"))</f>
        <v/>
      </c>
      <c r="F8" s="24">
        <f>IF(OR($C8="",$D8=""),"",IF(COUNTIFS('Capacité équipes'!$A$5:$A$204,$D8,'Capacité équipes'!$B$5:$B$204,$C8)=1,IF(COUNTIFS('Capacité équipes'!$A$5:$A$204,$D8,'Capacité équipes'!$B$5:$B$204,$C8,'Capacité équipes'!$I$5:$I$204,"OK")=1,SUMIFS('Capacité équipes'!$G$5:$G$204,'Capacité équipes'!$A$5:$A$204,$D8,'Capacité équipes'!$B$5:$B$204,$C8),""),""))</f>
        <v/>
      </c>
      <c r="G8" s="24">
        <f>IF(OR($E8="",$F8=""),"",$F8-$E8)</f>
        <v/>
      </c>
      <c r="H8" s="25">
        <f>IFERROR($E8/$F8,"")</f>
        <v/>
      </c>
      <c r="I8" s="24">
        <f>IF($F8="","",MAX(0,$E8-$F8))</f>
        <v/>
      </c>
      <c r="J8" s="9">
        <f>IF(OR($C8="",$D8=""),"",IF(COUNTIFS('Capacité équipes'!$A$5:$A$204,$D8,'Capacité équipes'!$B$5:$B$204,$C8)=0,"Capacité absente",IF(COUNTIFS('Capacité équipes'!$A$5:$A$204,$D8,'Capacité équipes'!$B$5:$B$204,$C8)&gt;1,"Capacité en doublon",IF(COUNTIFS('Capacité équipes'!$A$5:$A$204,$D8,'Capacité équipes'!$B$5:$B$204,$C8,'Capacité équipes'!$I$5:$I$204,"OK")=0,"Capacité absente",IF($F8=0,"Aucune capacité",IF($E8=0,"Sans activité",IF($H8&gt;='Paramètres'!$B$7,"Surcharge",IF($H8&gt;='Paramètres'!$B$6,"Vigilance",IF($H8&lt;'Paramètres'!$B$8,"Sous-charge","Équilibre")))))))))</f>
        <v/>
      </c>
    </row>
    <row r="9">
      <c r="A9" s="8" t="n">
        <v>1</v>
      </c>
      <c r="B9" s="8" t="n">
        <v>2</v>
      </c>
      <c r="C9" s="9">
        <f>IFERROR(IF(INDEX('Paramètres'!$B$13:$B$22,$A9)="","",INDEX('Paramètres'!$B$13:$B$22,$A9)),"")</f>
        <v/>
      </c>
      <c r="D9" s="26">
        <f>IF(OR($C9="",$B9&gt;='Paramètres'!$B$4),"",'Paramètres'!$B$3+7*$B9)</f>
        <v/>
      </c>
      <c r="E9" s="24">
        <f>IF(OR($C9="",$D9=""),"",SUMIFS('Charge requise'!$I$5:$I$204,'Charge requise'!$B$5:$B$204,$D9,'Charge requise'!$C$5:$C$204,$C9,'Charge requise'!$H$5:$H$204,"&lt;&gt;Annulée"))</f>
        <v/>
      </c>
      <c r="F9" s="24">
        <f>IF(OR($C9="",$D9=""),"",IF(COUNTIFS('Capacité équipes'!$A$5:$A$204,$D9,'Capacité équipes'!$B$5:$B$204,$C9)=1,IF(COUNTIFS('Capacité équipes'!$A$5:$A$204,$D9,'Capacité équipes'!$B$5:$B$204,$C9,'Capacité équipes'!$I$5:$I$204,"OK")=1,SUMIFS('Capacité équipes'!$G$5:$G$204,'Capacité équipes'!$A$5:$A$204,$D9,'Capacité équipes'!$B$5:$B$204,$C9),""),""))</f>
        <v/>
      </c>
      <c r="G9" s="24">
        <f>IF(OR($E9="",$F9=""),"",$F9-$E9)</f>
        <v/>
      </c>
      <c r="H9" s="25">
        <f>IFERROR($E9/$F9,"")</f>
        <v/>
      </c>
      <c r="I9" s="24">
        <f>IF($F9="","",MAX(0,$E9-$F9))</f>
        <v/>
      </c>
      <c r="J9" s="9">
        <f>IF(OR($C9="",$D9=""),"",IF(COUNTIFS('Capacité équipes'!$A$5:$A$204,$D9,'Capacité équipes'!$B$5:$B$204,$C9)=0,"Capacité absente",IF(COUNTIFS('Capacité équipes'!$A$5:$A$204,$D9,'Capacité équipes'!$B$5:$B$204,$C9)&gt;1,"Capacité en doublon",IF(COUNTIFS('Capacité équipes'!$A$5:$A$204,$D9,'Capacité équipes'!$B$5:$B$204,$C9,'Capacité équipes'!$I$5:$I$204,"OK")=0,"Capacité absente",IF($F9=0,"Aucune capacité",IF($E9=0,"Sans activité",IF($H9&gt;='Paramètres'!$B$7,"Surcharge",IF($H9&gt;='Paramètres'!$B$6,"Vigilance",IF($H9&lt;'Paramètres'!$B$8,"Sous-charge","Équilibre")))))))))</f>
        <v/>
      </c>
    </row>
    <row r="10">
      <c r="A10" s="11" t="n">
        <v>1</v>
      </c>
      <c r="B10" s="11" t="n">
        <v>3</v>
      </c>
      <c r="C10" s="9">
        <f>IFERROR(IF(INDEX('Paramètres'!$B$13:$B$22,$A10)="","",INDEX('Paramètres'!$B$13:$B$22,$A10)),"")</f>
        <v/>
      </c>
      <c r="D10" s="26">
        <f>IF(OR($C10="",$B10&gt;='Paramètres'!$B$4),"",'Paramètres'!$B$3+7*$B10)</f>
        <v/>
      </c>
      <c r="E10" s="24">
        <f>IF(OR($C10="",$D10=""),"",SUMIFS('Charge requise'!$I$5:$I$204,'Charge requise'!$B$5:$B$204,$D10,'Charge requise'!$C$5:$C$204,$C10,'Charge requise'!$H$5:$H$204,"&lt;&gt;Annulée"))</f>
        <v/>
      </c>
      <c r="F10" s="24">
        <f>IF(OR($C10="",$D10=""),"",IF(COUNTIFS('Capacité équipes'!$A$5:$A$204,$D10,'Capacité équipes'!$B$5:$B$204,$C10)=1,IF(COUNTIFS('Capacité équipes'!$A$5:$A$204,$D10,'Capacité équipes'!$B$5:$B$204,$C10,'Capacité équipes'!$I$5:$I$204,"OK")=1,SUMIFS('Capacité équipes'!$G$5:$G$204,'Capacité équipes'!$A$5:$A$204,$D10,'Capacité équipes'!$B$5:$B$204,$C10),""),""))</f>
        <v/>
      </c>
      <c r="G10" s="24">
        <f>IF(OR($E10="",$F10=""),"",$F10-$E10)</f>
        <v/>
      </c>
      <c r="H10" s="25">
        <f>IFERROR($E10/$F10,"")</f>
        <v/>
      </c>
      <c r="I10" s="24">
        <f>IF($F10="","",MAX(0,$E10-$F10))</f>
        <v/>
      </c>
      <c r="J10" s="9">
        <f>IF(OR($C10="",$D10=""),"",IF(COUNTIFS('Capacité équipes'!$A$5:$A$204,$D10,'Capacité équipes'!$B$5:$B$204,$C10)=0,"Capacité absente",IF(COUNTIFS('Capacité équipes'!$A$5:$A$204,$D10,'Capacité équipes'!$B$5:$B$204,$C10)&gt;1,"Capacité en doublon",IF(COUNTIFS('Capacité équipes'!$A$5:$A$204,$D10,'Capacité équipes'!$B$5:$B$204,$C10,'Capacité équipes'!$I$5:$I$204,"OK")=0,"Capacité absente",IF($F10=0,"Aucune capacité",IF($E10=0,"Sans activité",IF($H10&gt;='Paramètres'!$B$7,"Surcharge",IF($H10&gt;='Paramètres'!$B$6,"Vigilance",IF($H10&lt;'Paramètres'!$B$8,"Sous-charge","Équilibre")))))))))</f>
        <v/>
      </c>
    </row>
    <row r="11">
      <c r="A11" s="8" t="n">
        <v>1</v>
      </c>
      <c r="B11" s="8" t="n">
        <v>4</v>
      </c>
      <c r="C11" s="9">
        <f>IFERROR(IF(INDEX('Paramètres'!$B$13:$B$22,$A11)="","",INDEX('Paramètres'!$B$13:$B$22,$A11)),"")</f>
        <v/>
      </c>
      <c r="D11" s="26">
        <f>IF(OR($C11="",$B11&gt;='Paramètres'!$B$4),"",'Paramètres'!$B$3+7*$B11)</f>
        <v/>
      </c>
      <c r="E11" s="24">
        <f>IF(OR($C11="",$D11=""),"",SUMIFS('Charge requise'!$I$5:$I$204,'Charge requise'!$B$5:$B$204,$D11,'Charge requise'!$C$5:$C$204,$C11,'Charge requise'!$H$5:$H$204,"&lt;&gt;Annulée"))</f>
        <v/>
      </c>
      <c r="F11" s="24">
        <f>IF(OR($C11="",$D11=""),"",IF(COUNTIFS('Capacité équipes'!$A$5:$A$204,$D11,'Capacité équipes'!$B$5:$B$204,$C11)=1,IF(COUNTIFS('Capacité équipes'!$A$5:$A$204,$D11,'Capacité équipes'!$B$5:$B$204,$C11,'Capacité équipes'!$I$5:$I$204,"OK")=1,SUMIFS('Capacité équipes'!$G$5:$G$204,'Capacité équipes'!$A$5:$A$204,$D11,'Capacité équipes'!$B$5:$B$204,$C11),""),""))</f>
        <v/>
      </c>
      <c r="G11" s="24">
        <f>IF(OR($E11="",$F11=""),"",$F11-$E11)</f>
        <v/>
      </c>
      <c r="H11" s="25">
        <f>IFERROR($E11/$F11,"")</f>
        <v/>
      </c>
      <c r="I11" s="24">
        <f>IF($F11="","",MAX(0,$E11-$F11))</f>
        <v/>
      </c>
      <c r="J11" s="9">
        <f>IF(OR($C11="",$D11=""),"",IF(COUNTIFS('Capacité équipes'!$A$5:$A$204,$D11,'Capacité équipes'!$B$5:$B$204,$C11)=0,"Capacité absente",IF(COUNTIFS('Capacité équipes'!$A$5:$A$204,$D11,'Capacité équipes'!$B$5:$B$204,$C11)&gt;1,"Capacité en doublon",IF(COUNTIFS('Capacité équipes'!$A$5:$A$204,$D11,'Capacité équipes'!$B$5:$B$204,$C11,'Capacité équipes'!$I$5:$I$204,"OK")=0,"Capacité absente",IF($F11=0,"Aucune capacité",IF($E11=0,"Sans activité",IF($H11&gt;='Paramètres'!$B$7,"Surcharge",IF($H11&gt;='Paramètres'!$B$6,"Vigilance",IF($H11&lt;'Paramètres'!$B$8,"Sous-charge","Équilibre")))))))))</f>
        <v/>
      </c>
    </row>
    <row r="12">
      <c r="A12" s="11" t="n">
        <v>1</v>
      </c>
      <c r="B12" s="11" t="n">
        <v>5</v>
      </c>
      <c r="C12" s="9">
        <f>IFERROR(IF(INDEX('Paramètres'!$B$13:$B$22,$A12)="","",INDEX('Paramètres'!$B$13:$B$22,$A12)),"")</f>
        <v/>
      </c>
      <c r="D12" s="26">
        <f>IF(OR($C12="",$B12&gt;='Paramètres'!$B$4),"",'Paramètres'!$B$3+7*$B12)</f>
        <v/>
      </c>
      <c r="E12" s="24">
        <f>IF(OR($C12="",$D12=""),"",SUMIFS('Charge requise'!$I$5:$I$204,'Charge requise'!$B$5:$B$204,$D12,'Charge requise'!$C$5:$C$204,$C12,'Charge requise'!$H$5:$H$204,"&lt;&gt;Annulée"))</f>
        <v/>
      </c>
      <c r="F12" s="24">
        <f>IF(OR($C12="",$D12=""),"",IF(COUNTIFS('Capacité équipes'!$A$5:$A$204,$D12,'Capacité équipes'!$B$5:$B$204,$C12)=1,IF(COUNTIFS('Capacité équipes'!$A$5:$A$204,$D12,'Capacité équipes'!$B$5:$B$204,$C12,'Capacité équipes'!$I$5:$I$204,"OK")=1,SUMIFS('Capacité équipes'!$G$5:$G$204,'Capacité équipes'!$A$5:$A$204,$D12,'Capacité équipes'!$B$5:$B$204,$C12),""),""))</f>
        <v/>
      </c>
      <c r="G12" s="24">
        <f>IF(OR($E12="",$F12=""),"",$F12-$E12)</f>
        <v/>
      </c>
      <c r="H12" s="25">
        <f>IFERROR($E12/$F12,"")</f>
        <v/>
      </c>
      <c r="I12" s="24">
        <f>IF($F12="","",MAX(0,$E12-$F12))</f>
        <v/>
      </c>
      <c r="J12" s="9">
        <f>IF(OR($C12="",$D12=""),"",IF(COUNTIFS('Capacité équipes'!$A$5:$A$204,$D12,'Capacité équipes'!$B$5:$B$204,$C12)=0,"Capacité absente",IF(COUNTIFS('Capacité équipes'!$A$5:$A$204,$D12,'Capacité équipes'!$B$5:$B$204,$C12)&gt;1,"Capacité en doublon",IF(COUNTIFS('Capacité équipes'!$A$5:$A$204,$D12,'Capacité équipes'!$B$5:$B$204,$C12,'Capacité équipes'!$I$5:$I$204,"OK")=0,"Capacité absente",IF($F12=0,"Aucune capacité",IF($E12=0,"Sans activité",IF($H12&gt;='Paramètres'!$B$7,"Surcharge",IF($H12&gt;='Paramètres'!$B$6,"Vigilance",IF($H12&lt;'Paramètres'!$B$8,"Sous-charge","Équilibre")))))))))</f>
        <v/>
      </c>
    </row>
    <row r="13">
      <c r="A13" s="8" t="n">
        <v>1</v>
      </c>
      <c r="B13" s="8" t="n">
        <v>6</v>
      </c>
      <c r="C13" s="9">
        <f>IFERROR(IF(INDEX('Paramètres'!$B$13:$B$22,$A13)="","",INDEX('Paramètres'!$B$13:$B$22,$A13)),"")</f>
        <v/>
      </c>
      <c r="D13" s="26">
        <f>IF(OR($C13="",$B13&gt;='Paramètres'!$B$4),"",'Paramètres'!$B$3+7*$B13)</f>
        <v/>
      </c>
      <c r="E13" s="24">
        <f>IF(OR($C13="",$D13=""),"",SUMIFS('Charge requise'!$I$5:$I$204,'Charge requise'!$B$5:$B$204,$D13,'Charge requise'!$C$5:$C$204,$C13,'Charge requise'!$H$5:$H$204,"&lt;&gt;Annulée"))</f>
        <v/>
      </c>
      <c r="F13" s="24">
        <f>IF(OR($C13="",$D13=""),"",IF(COUNTIFS('Capacité équipes'!$A$5:$A$204,$D13,'Capacité équipes'!$B$5:$B$204,$C13)=1,IF(COUNTIFS('Capacité équipes'!$A$5:$A$204,$D13,'Capacité équipes'!$B$5:$B$204,$C13,'Capacité équipes'!$I$5:$I$204,"OK")=1,SUMIFS('Capacité équipes'!$G$5:$G$204,'Capacité équipes'!$A$5:$A$204,$D13,'Capacité équipes'!$B$5:$B$204,$C13),""),""))</f>
        <v/>
      </c>
      <c r="G13" s="24">
        <f>IF(OR($E13="",$F13=""),"",$F13-$E13)</f>
        <v/>
      </c>
      <c r="H13" s="25">
        <f>IFERROR($E13/$F13,"")</f>
        <v/>
      </c>
      <c r="I13" s="24">
        <f>IF($F13="","",MAX(0,$E13-$F13))</f>
        <v/>
      </c>
      <c r="J13" s="9">
        <f>IF(OR($C13="",$D13=""),"",IF(COUNTIFS('Capacité équipes'!$A$5:$A$204,$D13,'Capacité équipes'!$B$5:$B$204,$C13)=0,"Capacité absente",IF(COUNTIFS('Capacité équipes'!$A$5:$A$204,$D13,'Capacité équipes'!$B$5:$B$204,$C13)&gt;1,"Capacité en doublon",IF(COUNTIFS('Capacité équipes'!$A$5:$A$204,$D13,'Capacité équipes'!$B$5:$B$204,$C13,'Capacité équipes'!$I$5:$I$204,"OK")=0,"Capacité absente",IF($F13=0,"Aucune capacité",IF($E13=0,"Sans activité",IF($H13&gt;='Paramètres'!$B$7,"Surcharge",IF($H13&gt;='Paramètres'!$B$6,"Vigilance",IF($H13&lt;'Paramètres'!$B$8,"Sous-charge","Équilibre")))))))))</f>
        <v/>
      </c>
    </row>
    <row r="14">
      <c r="A14" s="11" t="n">
        <v>1</v>
      </c>
      <c r="B14" s="11" t="n">
        <v>7</v>
      </c>
      <c r="C14" s="9">
        <f>IFERROR(IF(INDEX('Paramètres'!$B$13:$B$22,$A14)="","",INDEX('Paramètres'!$B$13:$B$22,$A14)),"")</f>
        <v/>
      </c>
      <c r="D14" s="26">
        <f>IF(OR($C14="",$B14&gt;='Paramètres'!$B$4),"",'Paramètres'!$B$3+7*$B14)</f>
        <v/>
      </c>
      <c r="E14" s="24">
        <f>IF(OR($C14="",$D14=""),"",SUMIFS('Charge requise'!$I$5:$I$204,'Charge requise'!$B$5:$B$204,$D14,'Charge requise'!$C$5:$C$204,$C14,'Charge requise'!$H$5:$H$204,"&lt;&gt;Annulée"))</f>
        <v/>
      </c>
      <c r="F14" s="24">
        <f>IF(OR($C14="",$D14=""),"",IF(COUNTIFS('Capacité équipes'!$A$5:$A$204,$D14,'Capacité équipes'!$B$5:$B$204,$C14)=1,IF(COUNTIFS('Capacité équipes'!$A$5:$A$204,$D14,'Capacité équipes'!$B$5:$B$204,$C14,'Capacité équipes'!$I$5:$I$204,"OK")=1,SUMIFS('Capacité équipes'!$G$5:$G$204,'Capacité équipes'!$A$5:$A$204,$D14,'Capacité équipes'!$B$5:$B$204,$C14),""),""))</f>
        <v/>
      </c>
      <c r="G14" s="24">
        <f>IF(OR($E14="",$F14=""),"",$F14-$E14)</f>
        <v/>
      </c>
      <c r="H14" s="25">
        <f>IFERROR($E14/$F14,"")</f>
        <v/>
      </c>
      <c r="I14" s="24">
        <f>IF($F14="","",MAX(0,$E14-$F14))</f>
        <v/>
      </c>
      <c r="J14" s="9">
        <f>IF(OR($C14="",$D14=""),"",IF(COUNTIFS('Capacité équipes'!$A$5:$A$204,$D14,'Capacité équipes'!$B$5:$B$204,$C14)=0,"Capacité absente",IF(COUNTIFS('Capacité équipes'!$A$5:$A$204,$D14,'Capacité équipes'!$B$5:$B$204,$C14)&gt;1,"Capacité en doublon",IF(COUNTIFS('Capacité équipes'!$A$5:$A$204,$D14,'Capacité équipes'!$B$5:$B$204,$C14,'Capacité équipes'!$I$5:$I$204,"OK")=0,"Capacité absente",IF($F14=0,"Aucune capacité",IF($E14=0,"Sans activité",IF($H14&gt;='Paramètres'!$B$7,"Surcharge",IF($H14&gt;='Paramètres'!$B$6,"Vigilance",IF($H14&lt;'Paramètres'!$B$8,"Sous-charge","Équilibre")))))))))</f>
        <v/>
      </c>
    </row>
    <row r="15">
      <c r="A15" s="8" t="n">
        <v>1</v>
      </c>
      <c r="B15" s="8" t="n">
        <v>8</v>
      </c>
      <c r="C15" s="9">
        <f>IFERROR(IF(INDEX('Paramètres'!$B$13:$B$22,$A15)="","",INDEX('Paramètres'!$B$13:$B$22,$A15)),"")</f>
        <v/>
      </c>
      <c r="D15" s="26">
        <f>IF(OR($C15="",$B15&gt;='Paramètres'!$B$4),"",'Paramètres'!$B$3+7*$B15)</f>
        <v/>
      </c>
      <c r="E15" s="24">
        <f>IF(OR($C15="",$D15=""),"",SUMIFS('Charge requise'!$I$5:$I$204,'Charge requise'!$B$5:$B$204,$D15,'Charge requise'!$C$5:$C$204,$C15,'Charge requise'!$H$5:$H$204,"&lt;&gt;Annulée"))</f>
        <v/>
      </c>
      <c r="F15" s="24">
        <f>IF(OR($C15="",$D15=""),"",IF(COUNTIFS('Capacité équipes'!$A$5:$A$204,$D15,'Capacité équipes'!$B$5:$B$204,$C15)=1,IF(COUNTIFS('Capacité équipes'!$A$5:$A$204,$D15,'Capacité équipes'!$B$5:$B$204,$C15,'Capacité équipes'!$I$5:$I$204,"OK")=1,SUMIFS('Capacité équipes'!$G$5:$G$204,'Capacité équipes'!$A$5:$A$204,$D15,'Capacité équipes'!$B$5:$B$204,$C15),""),""))</f>
        <v/>
      </c>
      <c r="G15" s="24">
        <f>IF(OR($E15="",$F15=""),"",$F15-$E15)</f>
        <v/>
      </c>
      <c r="H15" s="25">
        <f>IFERROR($E15/$F15,"")</f>
        <v/>
      </c>
      <c r="I15" s="24">
        <f>IF($F15="","",MAX(0,$E15-$F15))</f>
        <v/>
      </c>
      <c r="J15" s="9">
        <f>IF(OR($C15="",$D15=""),"",IF(COUNTIFS('Capacité équipes'!$A$5:$A$204,$D15,'Capacité équipes'!$B$5:$B$204,$C15)=0,"Capacité absente",IF(COUNTIFS('Capacité équipes'!$A$5:$A$204,$D15,'Capacité équipes'!$B$5:$B$204,$C15)&gt;1,"Capacité en doublon",IF(COUNTIFS('Capacité équipes'!$A$5:$A$204,$D15,'Capacité équipes'!$B$5:$B$204,$C15,'Capacité équipes'!$I$5:$I$204,"OK")=0,"Capacité absente",IF($F15=0,"Aucune capacité",IF($E15=0,"Sans activité",IF($H15&gt;='Paramètres'!$B$7,"Surcharge",IF($H15&gt;='Paramètres'!$B$6,"Vigilance",IF($H15&lt;'Paramètres'!$B$8,"Sous-charge","Équilibre")))))))))</f>
        <v/>
      </c>
    </row>
    <row r="16">
      <c r="A16" s="11" t="n">
        <v>1</v>
      </c>
      <c r="B16" s="11" t="n">
        <v>9</v>
      </c>
      <c r="C16" s="9">
        <f>IFERROR(IF(INDEX('Paramètres'!$B$13:$B$22,$A16)="","",INDEX('Paramètres'!$B$13:$B$22,$A16)),"")</f>
        <v/>
      </c>
      <c r="D16" s="26">
        <f>IF(OR($C16="",$B16&gt;='Paramètres'!$B$4),"",'Paramètres'!$B$3+7*$B16)</f>
        <v/>
      </c>
      <c r="E16" s="24">
        <f>IF(OR($C16="",$D16=""),"",SUMIFS('Charge requise'!$I$5:$I$204,'Charge requise'!$B$5:$B$204,$D16,'Charge requise'!$C$5:$C$204,$C16,'Charge requise'!$H$5:$H$204,"&lt;&gt;Annulée"))</f>
        <v/>
      </c>
      <c r="F16" s="24">
        <f>IF(OR($C16="",$D16=""),"",IF(COUNTIFS('Capacité équipes'!$A$5:$A$204,$D16,'Capacité équipes'!$B$5:$B$204,$C16)=1,IF(COUNTIFS('Capacité équipes'!$A$5:$A$204,$D16,'Capacité équipes'!$B$5:$B$204,$C16,'Capacité équipes'!$I$5:$I$204,"OK")=1,SUMIFS('Capacité équipes'!$G$5:$G$204,'Capacité équipes'!$A$5:$A$204,$D16,'Capacité équipes'!$B$5:$B$204,$C16),""),""))</f>
        <v/>
      </c>
      <c r="G16" s="24">
        <f>IF(OR($E16="",$F16=""),"",$F16-$E16)</f>
        <v/>
      </c>
      <c r="H16" s="25">
        <f>IFERROR($E16/$F16,"")</f>
        <v/>
      </c>
      <c r="I16" s="24">
        <f>IF($F16="","",MAX(0,$E16-$F16))</f>
        <v/>
      </c>
      <c r="J16" s="9">
        <f>IF(OR($C16="",$D16=""),"",IF(COUNTIFS('Capacité équipes'!$A$5:$A$204,$D16,'Capacité équipes'!$B$5:$B$204,$C16)=0,"Capacité absente",IF(COUNTIFS('Capacité équipes'!$A$5:$A$204,$D16,'Capacité équipes'!$B$5:$B$204,$C16)&gt;1,"Capacité en doublon",IF(COUNTIFS('Capacité équipes'!$A$5:$A$204,$D16,'Capacité équipes'!$B$5:$B$204,$C16,'Capacité équipes'!$I$5:$I$204,"OK")=0,"Capacité absente",IF($F16=0,"Aucune capacité",IF($E16=0,"Sans activité",IF($H16&gt;='Paramètres'!$B$7,"Surcharge",IF($H16&gt;='Paramètres'!$B$6,"Vigilance",IF($H16&lt;'Paramètres'!$B$8,"Sous-charge","Équilibre")))))))))</f>
        <v/>
      </c>
    </row>
    <row r="17">
      <c r="A17" s="8" t="n">
        <v>1</v>
      </c>
      <c r="B17" s="8" t="n">
        <v>10</v>
      </c>
      <c r="C17" s="9">
        <f>IFERROR(IF(INDEX('Paramètres'!$B$13:$B$22,$A17)="","",INDEX('Paramètres'!$B$13:$B$22,$A17)),"")</f>
        <v/>
      </c>
      <c r="D17" s="26">
        <f>IF(OR($C17="",$B17&gt;='Paramètres'!$B$4),"",'Paramètres'!$B$3+7*$B17)</f>
        <v/>
      </c>
      <c r="E17" s="24">
        <f>IF(OR($C17="",$D17=""),"",SUMIFS('Charge requise'!$I$5:$I$204,'Charge requise'!$B$5:$B$204,$D17,'Charge requise'!$C$5:$C$204,$C17,'Charge requise'!$H$5:$H$204,"&lt;&gt;Annulée"))</f>
        <v/>
      </c>
      <c r="F17" s="24">
        <f>IF(OR($C17="",$D17=""),"",IF(COUNTIFS('Capacité équipes'!$A$5:$A$204,$D17,'Capacité équipes'!$B$5:$B$204,$C17)=1,IF(COUNTIFS('Capacité équipes'!$A$5:$A$204,$D17,'Capacité équipes'!$B$5:$B$204,$C17,'Capacité équipes'!$I$5:$I$204,"OK")=1,SUMIFS('Capacité équipes'!$G$5:$G$204,'Capacité équipes'!$A$5:$A$204,$D17,'Capacité équipes'!$B$5:$B$204,$C17),""),""))</f>
        <v/>
      </c>
      <c r="G17" s="24">
        <f>IF(OR($E17="",$F17=""),"",$F17-$E17)</f>
        <v/>
      </c>
      <c r="H17" s="25">
        <f>IFERROR($E17/$F17,"")</f>
        <v/>
      </c>
      <c r="I17" s="24">
        <f>IF($F17="","",MAX(0,$E17-$F17))</f>
        <v/>
      </c>
      <c r="J17" s="9">
        <f>IF(OR($C17="",$D17=""),"",IF(COUNTIFS('Capacité équipes'!$A$5:$A$204,$D17,'Capacité équipes'!$B$5:$B$204,$C17)=0,"Capacité absente",IF(COUNTIFS('Capacité équipes'!$A$5:$A$204,$D17,'Capacité équipes'!$B$5:$B$204,$C17)&gt;1,"Capacité en doublon",IF(COUNTIFS('Capacité équipes'!$A$5:$A$204,$D17,'Capacité équipes'!$B$5:$B$204,$C17,'Capacité équipes'!$I$5:$I$204,"OK")=0,"Capacité absente",IF($F17=0,"Aucune capacité",IF($E17=0,"Sans activité",IF($H17&gt;='Paramètres'!$B$7,"Surcharge",IF($H17&gt;='Paramètres'!$B$6,"Vigilance",IF($H17&lt;'Paramètres'!$B$8,"Sous-charge","Équilibre")))))))))</f>
        <v/>
      </c>
    </row>
    <row r="18">
      <c r="A18" s="11" t="n">
        <v>1</v>
      </c>
      <c r="B18" s="11" t="n">
        <v>11</v>
      </c>
      <c r="C18" s="9">
        <f>IFERROR(IF(INDEX('Paramètres'!$B$13:$B$22,$A18)="","",INDEX('Paramètres'!$B$13:$B$22,$A18)),"")</f>
        <v/>
      </c>
      <c r="D18" s="26">
        <f>IF(OR($C18="",$B18&gt;='Paramètres'!$B$4),"",'Paramètres'!$B$3+7*$B18)</f>
        <v/>
      </c>
      <c r="E18" s="24">
        <f>IF(OR($C18="",$D18=""),"",SUMIFS('Charge requise'!$I$5:$I$204,'Charge requise'!$B$5:$B$204,$D18,'Charge requise'!$C$5:$C$204,$C18,'Charge requise'!$H$5:$H$204,"&lt;&gt;Annulée"))</f>
        <v/>
      </c>
      <c r="F18" s="24">
        <f>IF(OR($C18="",$D18=""),"",IF(COUNTIFS('Capacité équipes'!$A$5:$A$204,$D18,'Capacité équipes'!$B$5:$B$204,$C18)=1,IF(COUNTIFS('Capacité équipes'!$A$5:$A$204,$D18,'Capacité équipes'!$B$5:$B$204,$C18,'Capacité équipes'!$I$5:$I$204,"OK")=1,SUMIFS('Capacité équipes'!$G$5:$G$204,'Capacité équipes'!$A$5:$A$204,$D18,'Capacité équipes'!$B$5:$B$204,$C18),""),""))</f>
        <v/>
      </c>
      <c r="G18" s="24">
        <f>IF(OR($E18="",$F18=""),"",$F18-$E18)</f>
        <v/>
      </c>
      <c r="H18" s="25">
        <f>IFERROR($E18/$F18,"")</f>
        <v/>
      </c>
      <c r="I18" s="24">
        <f>IF($F18="","",MAX(0,$E18-$F18))</f>
        <v/>
      </c>
      <c r="J18" s="9">
        <f>IF(OR($C18="",$D18=""),"",IF(COUNTIFS('Capacité équipes'!$A$5:$A$204,$D18,'Capacité équipes'!$B$5:$B$204,$C18)=0,"Capacité absente",IF(COUNTIFS('Capacité équipes'!$A$5:$A$204,$D18,'Capacité équipes'!$B$5:$B$204,$C18)&gt;1,"Capacité en doublon",IF(COUNTIFS('Capacité équipes'!$A$5:$A$204,$D18,'Capacité équipes'!$B$5:$B$204,$C18,'Capacité équipes'!$I$5:$I$204,"OK")=0,"Capacité absente",IF($F18=0,"Aucune capacité",IF($E18=0,"Sans activité",IF($H18&gt;='Paramètres'!$B$7,"Surcharge",IF($H18&gt;='Paramètres'!$B$6,"Vigilance",IF($H18&lt;'Paramètres'!$B$8,"Sous-charge","Équilibre")))))))))</f>
        <v/>
      </c>
    </row>
    <row r="19">
      <c r="A19" s="8" t="n">
        <v>1</v>
      </c>
      <c r="B19" s="8" t="n">
        <v>12</v>
      </c>
      <c r="C19" s="9">
        <f>IFERROR(IF(INDEX('Paramètres'!$B$13:$B$22,$A19)="","",INDEX('Paramètres'!$B$13:$B$22,$A19)),"")</f>
        <v/>
      </c>
      <c r="D19" s="26">
        <f>IF(OR($C19="",$B19&gt;='Paramètres'!$B$4),"",'Paramètres'!$B$3+7*$B19)</f>
        <v/>
      </c>
      <c r="E19" s="24">
        <f>IF(OR($C19="",$D19=""),"",SUMIFS('Charge requise'!$I$5:$I$204,'Charge requise'!$B$5:$B$204,$D19,'Charge requise'!$C$5:$C$204,$C19,'Charge requise'!$H$5:$H$204,"&lt;&gt;Annulée"))</f>
        <v/>
      </c>
      <c r="F19" s="24">
        <f>IF(OR($C19="",$D19=""),"",IF(COUNTIFS('Capacité équipes'!$A$5:$A$204,$D19,'Capacité équipes'!$B$5:$B$204,$C19)=1,IF(COUNTIFS('Capacité équipes'!$A$5:$A$204,$D19,'Capacité équipes'!$B$5:$B$204,$C19,'Capacité équipes'!$I$5:$I$204,"OK")=1,SUMIFS('Capacité équipes'!$G$5:$G$204,'Capacité équipes'!$A$5:$A$204,$D19,'Capacité équipes'!$B$5:$B$204,$C19),""),""))</f>
        <v/>
      </c>
      <c r="G19" s="24">
        <f>IF(OR($E19="",$F19=""),"",$F19-$E19)</f>
        <v/>
      </c>
      <c r="H19" s="25">
        <f>IFERROR($E19/$F19,"")</f>
        <v/>
      </c>
      <c r="I19" s="24">
        <f>IF($F19="","",MAX(0,$E19-$F19))</f>
        <v/>
      </c>
      <c r="J19" s="9">
        <f>IF(OR($C19="",$D19=""),"",IF(COUNTIFS('Capacité équipes'!$A$5:$A$204,$D19,'Capacité équipes'!$B$5:$B$204,$C19)=0,"Capacité absente",IF(COUNTIFS('Capacité équipes'!$A$5:$A$204,$D19,'Capacité équipes'!$B$5:$B$204,$C19)&gt;1,"Capacité en doublon",IF(COUNTIFS('Capacité équipes'!$A$5:$A$204,$D19,'Capacité équipes'!$B$5:$B$204,$C19,'Capacité équipes'!$I$5:$I$204,"OK")=0,"Capacité absente",IF($F19=0,"Aucune capacité",IF($E19=0,"Sans activité",IF($H19&gt;='Paramètres'!$B$7,"Surcharge",IF($H19&gt;='Paramètres'!$B$6,"Vigilance",IF($H19&lt;'Paramètres'!$B$8,"Sous-charge","Équilibre")))))))))</f>
        <v/>
      </c>
    </row>
    <row r="20">
      <c r="A20" s="11" t="n">
        <v>1</v>
      </c>
      <c r="B20" s="11" t="n">
        <v>13</v>
      </c>
      <c r="C20" s="9">
        <f>IFERROR(IF(INDEX('Paramètres'!$B$13:$B$22,$A20)="","",INDEX('Paramètres'!$B$13:$B$22,$A20)),"")</f>
        <v/>
      </c>
      <c r="D20" s="26">
        <f>IF(OR($C20="",$B20&gt;='Paramètres'!$B$4),"",'Paramètres'!$B$3+7*$B20)</f>
        <v/>
      </c>
      <c r="E20" s="24">
        <f>IF(OR($C20="",$D20=""),"",SUMIFS('Charge requise'!$I$5:$I$204,'Charge requise'!$B$5:$B$204,$D20,'Charge requise'!$C$5:$C$204,$C20,'Charge requise'!$H$5:$H$204,"&lt;&gt;Annulée"))</f>
        <v/>
      </c>
      <c r="F20" s="24">
        <f>IF(OR($C20="",$D20=""),"",IF(COUNTIFS('Capacité équipes'!$A$5:$A$204,$D20,'Capacité équipes'!$B$5:$B$204,$C20)=1,IF(COUNTIFS('Capacité équipes'!$A$5:$A$204,$D20,'Capacité équipes'!$B$5:$B$204,$C20,'Capacité équipes'!$I$5:$I$204,"OK")=1,SUMIFS('Capacité équipes'!$G$5:$G$204,'Capacité équipes'!$A$5:$A$204,$D20,'Capacité équipes'!$B$5:$B$204,$C20),""),""))</f>
        <v/>
      </c>
      <c r="G20" s="24">
        <f>IF(OR($E20="",$F20=""),"",$F20-$E20)</f>
        <v/>
      </c>
      <c r="H20" s="25">
        <f>IFERROR($E20/$F20,"")</f>
        <v/>
      </c>
      <c r="I20" s="24">
        <f>IF($F20="","",MAX(0,$E20-$F20))</f>
        <v/>
      </c>
      <c r="J20" s="9">
        <f>IF(OR($C20="",$D20=""),"",IF(COUNTIFS('Capacité équipes'!$A$5:$A$204,$D20,'Capacité équipes'!$B$5:$B$204,$C20)=0,"Capacité absente",IF(COUNTIFS('Capacité équipes'!$A$5:$A$204,$D20,'Capacité équipes'!$B$5:$B$204,$C20)&gt;1,"Capacité en doublon",IF(COUNTIFS('Capacité équipes'!$A$5:$A$204,$D20,'Capacité équipes'!$B$5:$B$204,$C20,'Capacité équipes'!$I$5:$I$204,"OK")=0,"Capacité absente",IF($F20=0,"Aucune capacité",IF($E20=0,"Sans activité",IF($H20&gt;='Paramètres'!$B$7,"Surcharge",IF($H20&gt;='Paramètres'!$B$6,"Vigilance",IF($H20&lt;'Paramètres'!$B$8,"Sous-charge","Équilibre")))))))))</f>
        <v/>
      </c>
    </row>
    <row r="21">
      <c r="A21" s="8" t="n">
        <v>1</v>
      </c>
      <c r="B21" s="8" t="n">
        <v>14</v>
      </c>
      <c r="C21" s="9">
        <f>IFERROR(IF(INDEX('Paramètres'!$B$13:$B$22,$A21)="","",INDEX('Paramètres'!$B$13:$B$22,$A21)),"")</f>
        <v/>
      </c>
      <c r="D21" s="26">
        <f>IF(OR($C21="",$B21&gt;='Paramètres'!$B$4),"",'Paramètres'!$B$3+7*$B21)</f>
        <v/>
      </c>
      <c r="E21" s="24">
        <f>IF(OR($C21="",$D21=""),"",SUMIFS('Charge requise'!$I$5:$I$204,'Charge requise'!$B$5:$B$204,$D21,'Charge requise'!$C$5:$C$204,$C21,'Charge requise'!$H$5:$H$204,"&lt;&gt;Annulée"))</f>
        <v/>
      </c>
      <c r="F21" s="24">
        <f>IF(OR($C21="",$D21=""),"",IF(COUNTIFS('Capacité équipes'!$A$5:$A$204,$D21,'Capacité équipes'!$B$5:$B$204,$C21)=1,IF(COUNTIFS('Capacité équipes'!$A$5:$A$204,$D21,'Capacité équipes'!$B$5:$B$204,$C21,'Capacité équipes'!$I$5:$I$204,"OK")=1,SUMIFS('Capacité équipes'!$G$5:$G$204,'Capacité équipes'!$A$5:$A$204,$D21,'Capacité équipes'!$B$5:$B$204,$C21),""),""))</f>
        <v/>
      </c>
      <c r="G21" s="24">
        <f>IF(OR($E21="",$F21=""),"",$F21-$E21)</f>
        <v/>
      </c>
      <c r="H21" s="25">
        <f>IFERROR($E21/$F21,"")</f>
        <v/>
      </c>
      <c r="I21" s="24">
        <f>IF($F21="","",MAX(0,$E21-$F21))</f>
        <v/>
      </c>
      <c r="J21" s="9">
        <f>IF(OR($C21="",$D21=""),"",IF(COUNTIFS('Capacité équipes'!$A$5:$A$204,$D21,'Capacité équipes'!$B$5:$B$204,$C21)=0,"Capacité absente",IF(COUNTIFS('Capacité équipes'!$A$5:$A$204,$D21,'Capacité équipes'!$B$5:$B$204,$C21)&gt;1,"Capacité en doublon",IF(COUNTIFS('Capacité équipes'!$A$5:$A$204,$D21,'Capacité équipes'!$B$5:$B$204,$C21,'Capacité équipes'!$I$5:$I$204,"OK")=0,"Capacité absente",IF($F21=0,"Aucune capacité",IF($E21=0,"Sans activité",IF($H21&gt;='Paramètres'!$B$7,"Surcharge",IF($H21&gt;='Paramètres'!$B$6,"Vigilance",IF($H21&lt;'Paramètres'!$B$8,"Sous-charge","Équilibre")))))))))</f>
        <v/>
      </c>
    </row>
    <row r="22">
      <c r="A22" s="11" t="n">
        <v>1</v>
      </c>
      <c r="B22" s="11" t="n">
        <v>15</v>
      </c>
      <c r="C22" s="9">
        <f>IFERROR(IF(INDEX('Paramètres'!$B$13:$B$22,$A22)="","",INDEX('Paramètres'!$B$13:$B$22,$A22)),"")</f>
        <v/>
      </c>
      <c r="D22" s="26">
        <f>IF(OR($C22="",$B22&gt;='Paramètres'!$B$4),"",'Paramètres'!$B$3+7*$B22)</f>
        <v/>
      </c>
      <c r="E22" s="24">
        <f>IF(OR($C22="",$D22=""),"",SUMIFS('Charge requise'!$I$5:$I$204,'Charge requise'!$B$5:$B$204,$D22,'Charge requise'!$C$5:$C$204,$C22,'Charge requise'!$H$5:$H$204,"&lt;&gt;Annulée"))</f>
        <v/>
      </c>
      <c r="F22" s="24">
        <f>IF(OR($C22="",$D22=""),"",IF(COUNTIFS('Capacité équipes'!$A$5:$A$204,$D22,'Capacité équipes'!$B$5:$B$204,$C22)=1,IF(COUNTIFS('Capacité équipes'!$A$5:$A$204,$D22,'Capacité équipes'!$B$5:$B$204,$C22,'Capacité équipes'!$I$5:$I$204,"OK")=1,SUMIFS('Capacité équipes'!$G$5:$G$204,'Capacité équipes'!$A$5:$A$204,$D22,'Capacité équipes'!$B$5:$B$204,$C22),""),""))</f>
        <v/>
      </c>
      <c r="G22" s="24">
        <f>IF(OR($E22="",$F22=""),"",$F22-$E22)</f>
        <v/>
      </c>
      <c r="H22" s="25">
        <f>IFERROR($E22/$F22,"")</f>
        <v/>
      </c>
      <c r="I22" s="24">
        <f>IF($F22="","",MAX(0,$E22-$F22))</f>
        <v/>
      </c>
      <c r="J22" s="9">
        <f>IF(OR($C22="",$D22=""),"",IF(COUNTIFS('Capacité équipes'!$A$5:$A$204,$D22,'Capacité équipes'!$B$5:$B$204,$C22)=0,"Capacité absente",IF(COUNTIFS('Capacité équipes'!$A$5:$A$204,$D22,'Capacité équipes'!$B$5:$B$204,$C22)&gt;1,"Capacité en doublon",IF(COUNTIFS('Capacité équipes'!$A$5:$A$204,$D22,'Capacité équipes'!$B$5:$B$204,$C22,'Capacité équipes'!$I$5:$I$204,"OK")=0,"Capacité absente",IF($F22=0,"Aucune capacité",IF($E22=0,"Sans activité",IF($H22&gt;='Paramètres'!$B$7,"Surcharge",IF($H22&gt;='Paramètres'!$B$6,"Vigilance",IF($H22&lt;'Paramètres'!$B$8,"Sous-charge","Équilibre")))))))))</f>
        <v/>
      </c>
    </row>
    <row r="23">
      <c r="A23" s="8" t="n">
        <v>1</v>
      </c>
      <c r="B23" s="8" t="n">
        <v>16</v>
      </c>
      <c r="C23" s="9">
        <f>IFERROR(IF(INDEX('Paramètres'!$B$13:$B$22,$A23)="","",INDEX('Paramètres'!$B$13:$B$22,$A23)),"")</f>
        <v/>
      </c>
      <c r="D23" s="26">
        <f>IF(OR($C23="",$B23&gt;='Paramètres'!$B$4),"",'Paramètres'!$B$3+7*$B23)</f>
        <v/>
      </c>
      <c r="E23" s="24">
        <f>IF(OR($C23="",$D23=""),"",SUMIFS('Charge requise'!$I$5:$I$204,'Charge requise'!$B$5:$B$204,$D23,'Charge requise'!$C$5:$C$204,$C23,'Charge requise'!$H$5:$H$204,"&lt;&gt;Annulée"))</f>
        <v/>
      </c>
      <c r="F23" s="24">
        <f>IF(OR($C23="",$D23=""),"",IF(COUNTIFS('Capacité équipes'!$A$5:$A$204,$D23,'Capacité équipes'!$B$5:$B$204,$C23)=1,IF(COUNTIFS('Capacité équipes'!$A$5:$A$204,$D23,'Capacité équipes'!$B$5:$B$204,$C23,'Capacité équipes'!$I$5:$I$204,"OK")=1,SUMIFS('Capacité équipes'!$G$5:$G$204,'Capacité équipes'!$A$5:$A$204,$D23,'Capacité équipes'!$B$5:$B$204,$C23),""),""))</f>
        <v/>
      </c>
      <c r="G23" s="24">
        <f>IF(OR($E23="",$F23=""),"",$F23-$E23)</f>
        <v/>
      </c>
      <c r="H23" s="25">
        <f>IFERROR($E23/$F23,"")</f>
        <v/>
      </c>
      <c r="I23" s="24">
        <f>IF($F23="","",MAX(0,$E23-$F23))</f>
        <v/>
      </c>
      <c r="J23" s="9">
        <f>IF(OR($C23="",$D23=""),"",IF(COUNTIFS('Capacité équipes'!$A$5:$A$204,$D23,'Capacité équipes'!$B$5:$B$204,$C23)=0,"Capacité absente",IF(COUNTIFS('Capacité équipes'!$A$5:$A$204,$D23,'Capacité équipes'!$B$5:$B$204,$C23)&gt;1,"Capacité en doublon",IF(COUNTIFS('Capacité équipes'!$A$5:$A$204,$D23,'Capacité équipes'!$B$5:$B$204,$C23,'Capacité équipes'!$I$5:$I$204,"OK")=0,"Capacité absente",IF($F23=0,"Aucune capacité",IF($E23=0,"Sans activité",IF($H23&gt;='Paramètres'!$B$7,"Surcharge",IF($H23&gt;='Paramètres'!$B$6,"Vigilance",IF($H23&lt;'Paramètres'!$B$8,"Sous-charge","Équilibre")))))))))</f>
        <v/>
      </c>
    </row>
    <row r="24">
      <c r="A24" s="11" t="n">
        <v>1</v>
      </c>
      <c r="B24" s="11" t="n">
        <v>17</v>
      </c>
      <c r="C24" s="9">
        <f>IFERROR(IF(INDEX('Paramètres'!$B$13:$B$22,$A24)="","",INDEX('Paramètres'!$B$13:$B$22,$A24)),"")</f>
        <v/>
      </c>
      <c r="D24" s="26">
        <f>IF(OR($C24="",$B24&gt;='Paramètres'!$B$4),"",'Paramètres'!$B$3+7*$B24)</f>
        <v/>
      </c>
      <c r="E24" s="24">
        <f>IF(OR($C24="",$D24=""),"",SUMIFS('Charge requise'!$I$5:$I$204,'Charge requise'!$B$5:$B$204,$D24,'Charge requise'!$C$5:$C$204,$C24,'Charge requise'!$H$5:$H$204,"&lt;&gt;Annulée"))</f>
        <v/>
      </c>
      <c r="F24" s="24">
        <f>IF(OR($C24="",$D24=""),"",IF(COUNTIFS('Capacité équipes'!$A$5:$A$204,$D24,'Capacité équipes'!$B$5:$B$204,$C24)=1,IF(COUNTIFS('Capacité équipes'!$A$5:$A$204,$D24,'Capacité équipes'!$B$5:$B$204,$C24,'Capacité équipes'!$I$5:$I$204,"OK")=1,SUMIFS('Capacité équipes'!$G$5:$G$204,'Capacité équipes'!$A$5:$A$204,$D24,'Capacité équipes'!$B$5:$B$204,$C24),""),""))</f>
        <v/>
      </c>
      <c r="G24" s="24">
        <f>IF(OR($E24="",$F24=""),"",$F24-$E24)</f>
        <v/>
      </c>
      <c r="H24" s="25">
        <f>IFERROR($E24/$F24,"")</f>
        <v/>
      </c>
      <c r="I24" s="24">
        <f>IF($F24="","",MAX(0,$E24-$F24))</f>
        <v/>
      </c>
      <c r="J24" s="9">
        <f>IF(OR($C24="",$D24=""),"",IF(COUNTIFS('Capacité équipes'!$A$5:$A$204,$D24,'Capacité équipes'!$B$5:$B$204,$C24)=0,"Capacité absente",IF(COUNTIFS('Capacité équipes'!$A$5:$A$204,$D24,'Capacité équipes'!$B$5:$B$204,$C24)&gt;1,"Capacité en doublon",IF(COUNTIFS('Capacité équipes'!$A$5:$A$204,$D24,'Capacité équipes'!$B$5:$B$204,$C24,'Capacité équipes'!$I$5:$I$204,"OK")=0,"Capacité absente",IF($F24=0,"Aucune capacité",IF($E24=0,"Sans activité",IF($H24&gt;='Paramètres'!$B$7,"Surcharge",IF($H24&gt;='Paramètres'!$B$6,"Vigilance",IF($H24&lt;'Paramètres'!$B$8,"Sous-charge","Équilibre")))))))))</f>
        <v/>
      </c>
    </row>
    <row r="25">
      <c r="A25" s="8" t="n">
        <v>1</v>
      </c>
      <c r="B25" s="8" t="n">
        <v>18</v>
      </c>
      <c r="C25" s="9">
        <f>IFERROR(IF(INDEX('Paramètres'!$B$13:$B$22,$A25)="","",INDEX('Paramètres'!$B$13:$B$22,$A25)),"")</f>
        <v/>
      </c>
      <c r="D25" s="26">
        <f>IF(OR($C25="",$B25&gt;='Paramètres'!$B$4),"",'Paramètres'!$B$3+7*$B25)</f>
        <v/>
      </c>
      <c r="E25" s="24">
        <f>IF(OR($C25="",$D25=""),"",SUMIFS('Charge requise'!$I$5:$I$204,'Charge requise'!$B$5:$B$204,$D25,'Charge requise'!$C$5:$C$204,$C25,'Charge requise'!$H$5:$H$204,"&lt;&gt;Annulée"))</f>
        <v/>
      </c>
      <c r="F25" s="24">
        <f>IF(OR($C25="",$D25=""),"",IF(COUNTIFS('Capacité équipes'!$A$5:$A$204,$D25,'Capacité équipes'!$B$5:$B$204,$C25)=1,IF(COUNTIFS('Capacité équipes'!$A$5:$A$204,$D25,'Capacité équipes'!$B$5:$B$204,$C25,'Capacité équipes'!$I$5:$I$204,"OK")=1,SUMIFS('Capacité équipes'!$G$5:$G$204,'Capacité équipes'!$A$5:$A$204,$D25,'Capacité équipes'!$B$5:$B$204,$C25),""),""))</f>
        <v/>
      </c>
      <c r="G25" s="24">
        <f>IF(OR($E25="",$F25=""),"",$F25-$E25)</f>
        <v/>
      </c>
      <c r="H25" s="25">
        <f>IFERROR($E25/$F25,"")</f>
        <v/>
      </c>
      <c r="I25" s="24">
        <f>IF($F25="","",MAX(0,$E25-$F25))</f>
        <v/>
      </c>
      <c r="J25" s="9">
        <f>IF(OR($C25="",$D25=""),"",IF(COUNTIFS('Capacité équipes'!$A$5:$A$204,$D25,'Capacité équipes'!$B$5:$B$204,$C25)=0,"Capacité absente",IF(COUNTIFS('Capacité équipes'!$A$5:$A$204,$D25,'Capacité équipes'!$B$5:$B$204,$C25)&gt;1,"Capacité en doublon",IF(COUNTIFS('Capacité équipes'!$A$5:$A$204,$D25,'Capacité équipes'!$B$5:$B$204,$C25,'Capacité équipes'!$I$5:$I$204,"OK")=0,"Capacité absente",IF($F25=0,"Aucune capacité",IF($E25=0,"Sans activité",IF($H25&gt;='Paramètres'!$B$7,"Surcharge",IF($H25&gt;='Paramètres'!$B$6,"Vigilance",IF($H25&lt;'Paramètres'!$B$8,"Sous-charge","Équilibre")))))))))</f>
        <v/>
      </c>
    </row>
    <row r="26">
      <c r="A26" s="11" t="n">
        <v>1</v>
      </c>
      <c r="B26" s="11" t="n">
        <v>19</v>
      </c>
      <c r="C26" s="9">
        <f>IFERROR(IF(INDEX('Paramètres'!$B$13:$B$22,$A26)="","",INDEX('Paramètres'!$B$13:$B$22,$A26)),"")</f>
        <v/>
      </c>
      <c r="D26" s="26">
        <f>IF(OR($C26="",$B26&gt;='Paramètres'!$B$4),"",'Paramètres'!$B$3+7*$B26)</f>
        <v/>
      </c>
      <c r="E26" s="24">
        <f>IF(OR($C26="",$D26=""),"",SUMIFS('Charge requise'!$I$5:$I$204,'Charge requise'!$B$5:$B$204,$D26,'Charge requise'!$C$5:$C$204,$C26,'Charge requise'!$H$5:$H$204,"&lt;&gt;Annulée"))</f>
        <v/>
      </c>
      <c r="F26" s="24">
        <f>IF(OR($C26="",$D26=""),"",IF(COUNTIFS('Capacité équipes'!$A$5:$A$204,$D26,'Capacité équipes'!$B$5:$B$204,$C26)=1,IF(COUNTIFS('Capacité équipes'!$A$5:$A$204,$D26,'Capacité équipes'!$B$5:$B$204,$C26,'Capacité équipes'!$I$5:$I$204,"OK")=1,SUMIFS('Capacité équipes'!$G$5:$G$204,'Capacité équipes'!$A$5:$A$204,$D26,'Capacité équipes'!$B$5:$B$204,$C26),""),""))</f>
        <v/>
      </c>
      <c r="G26" s="24">
        <f>IF(OR($E26="",$F26=""),"",$F26-$E26)</f>
        <v/>
      </c>
      <c r="H26" s="25">
        <f>IFERROR($E26/$F26,"")</f>
        <v/>
      </c>
      <c r="I26" s="24">
        <f>IF($F26="","",MAX(0,$E26-$F26))</f>
        <v/>
      </c>
      <c r="J26" s="9">
        <f>IF(OR($C26="",$D26=""),"",IF(COUNTIFS('Capacité équipes'!$A$5:$A$204,$D26,'Capacité équipes'!$B$5:$B$204,$C26)=0,"Capacité absente",IF(COUNTIFS('Capacité équipes'!$A$5:$A$204,$D26,'Capacité équipes'!$B$5:$B$204,$C26)&gt;1,"Capacité en doublon",IF(COUNTIFS('Capacité équipes'!$A$5:$A$204,$D26,'Capacité équipes'!$B$5:$B$204,$C26,'Capacité équipes'!$I$5:$I$204,"OK")=0,"Capacité absente",IF($F26=0,"Aucune capacité",IF($E26=0,"Sans activité",IF($H26&gt;='Paramètres'!$B$7,"Surcharge",IF($H26&gt;='Paramètres'!$B$6,"Vigilance",IF($H26&lt;'Paramètres'!$B$8,"Sous-charge","Équilibre")))))))))</f>
        <v/>
      </c>
    </row>
    <row r="27">
      <c r="A27" s="8" t="n">
        <v>1</v>
      </c>
      <c r="B27" s="8" t="n">
        <v>20</v>
      </c>
      <c r="C27" s="9">
        <f>IFERROR(IF(INDEX('Paramètres'!$B$13:$B$22,$A27)="","",INDEX('Paramètres'!$B$13:$B$22,$A27)),"")</f>
        <v/>
      </c>
      <c r="D27" s="26">
        <f>IF(OR($C27="",$B27&gt;='Paramètres'!$B$4),"",'Paramètres'!$B$3+7*$B27)</f>
        <v/>
      </c>
      <c r="E27" s="24">
        <f>IF(OR($C27="",$D27=""),"",SUMIFS('Charge requise'!$I$5:$I$204,'Charge requise'!$B$5:$B$204,$D27,'Charge requise'!$C$5:$C$204,$C27,'Charge requise'!$H$5:$H$204,"&lt;&gt;Annulée"))</f>
        <v/>
      </c>
      <c r="F27" s="24">
        <f>IF(OR($C27="",$D27=""),"",IF(COUNTIFS('Capacité équipes'!$A$5:$A$204,$D27,'Capacité équipes'!$B$5:$B$204,$C27)=1,IF(COUNTIFS('Capacité équipes'!$A$5:$A$204,$D27,'Capacité équipes'!$B$5:$B$204,$C27,'Capacité équipes'!$I$5:$I$204,"OK")=1,SUMIFS('Capacité équipes'!$G$5:$G$204,'Capacité équipes'!$A$5:$A$204,$D27,'Capacité équipes'!$B$5:$B$204,$C27),""),""))</f>
        <v/>
      </c>
      <c r="G27" s="24">
        <f>IF(OR($E27="",$F27=""),"",$F27-$E27)</f>
        <v/>
      </c>
      <c r="H27" s="25">
        <f>IFERROR($E27/$F27,"")</f>
        <v/>
      </c>
      <c r="I27" s="24">
        <f>IF($F27="","",MAX(0,$E27-$F27))</f>
        <v/>
      </c>
      <c r="J27" s="9">
        <f>IF(OR($C27="",$D27=""),"",IF(COUNTIFS('Capacité équipes'!$A$5:$A$204,$D27,'Capacité équipes'!$B$5:$B$204,$C27)=0,"Capacité absente",IF(COUNTIFS('Capacité équipes'!$A$5:$A$204,$D27,'Capacité équipes'!$B$5:$B$204,$C27)&gt;1,"Capacité en doublon",IF(COUNTIFS('Capacité équipes'!$A$5:$A$204,$D27,'Capacité équipes'!$B$5:$B$204,$C27,'Capacité équipes'!$I$5:$I$204,"OK")=0,"Capacité absente",IF($F27=0,"Aucune capacité",IF($E27=0,"Sans activité",IF($H27&gt;='Paramètres'!$B$7,"Surcharge",IF($H27&gt;='Paramètres'!$B$6,"Vigilance",IF($H27&lt;'Paramètres'!$B$8,"Sous-charge","Équilibre")))))))))</f>
        <v/>
      </c>
    </row>
    <row r="28">
      <c r="A28" s="11" t="n">
        <v>1</v>
      </c>
      <c r="B28" s="11" t="n">
        <v>21</v>
      </c>
      <c r="C28" s="9">
        <f>IFERROR(IF(INDEX('Paramètres'!$B$13:$B$22,$A28)="","",INDEX('Paramètres'!$B$13:$B$22,$A28)),"")</f>
        <v/>
      </c>
      <c r="D28" s="26">
        <f>IF(OR($C28="",$B28&gt;='Paramètres'!$B$4),"",'Paramètres'!$B$3+7*$B28)</f>
        <v/>
      </c>
      <c r="E28" s="24">
        <f>IF(OR($C28="",$D28=""),"",SUMIFS('Charge requise'!$I$5:$I$204,'Charge requise'!$B$5:$B$204,$D28,'Charge requise'!$C$5:$C$204,$C28,'Charge requise'!$H$5:$H$204,"&lt;&gt;Annulée"))</f>
        <v/>
      </c>
      <c r="F28" s="24">
        <f>IF(OR($C28="",$D28=""),"",IF(COUNTIFS('Capacité équipes'!$A$5:$A$204,$D28,'Capacité équipes'!$B$5:$B$204,$C28)=1,IF(COUNTIFS('Capacité équipes'!$A$5:$A$204,$D28,'Capacité équipes'!$B$5:$B$204,$C28,'Capacité équipes'!$I$5:$I$204,"OK")=1,SUMIFS('Capacité équipes'!$G$5:$G$204,'Capacité équipes'!$A$5:$A$204,$D28,'Capacité équipes'!$B$5:$B$204,$C28),""),""))</f>
        <v/>
      </c>
      <c r="G28" s="24">
        <f>IF(OR($E28="",$F28=""),"",$F28-$E28)</f>
        <v/>
      </c>
      <c r="H28" s="25">
        <f>IFERROR($E28/$F28,"")</f>
        <v/>
      </c>
      <c r="I28" s="24">
        <f>IF($F28="","",MAX(0,$E28-$F28))</f>
        <v/>
      </c>
      <c r="J28" s="9">
        <f>IF(OR($C28="",$D28=""),"",IF(COUNTIFS('Capacité équipes'!$A$5:$A$204,$D28,'Capacité équipes'!$B$5:$B$204,$C28)=0,"Capacité absente",IF(COUNTIFS('Capacité équipes'!$A$5:$A$204,$D28,'Capacité équipes'!$B$5:$B$204,$C28)&gt;1,"Capacité en doublon",IF(COUNTIFS('Capacité équipes'!$A$5:$A$204,$D28,'Capacité équipes'!$B$5:$B$204,$C28,'Capacité équipes'!$I$5:$I$204,"OK")=0,"Capacité absente",IF($F28=0,"Aucune capacité",IF($E28=0,"Sans activité",IF($H28&gt;='Paramètres'!$B$7,"Surcharge",IF($H28&gt;='Paramètres'!$B$6,"Vigilance",IF($H28&lt;'Paramètres'!$B$8,"Sous-charge","Équilibre")))))))))</f>
        <v/>
      </c>
    </row>
    <row r="29">
      <c r="A29" s="8" t="n">
        <v>1</v>
      </c>
      <c r="B29" s="8" t="n">
        <v>22</v>
      </c>
      <c r="C29" s="9">
        <f>IFERROR(IF(INDEX('Paramètres'!$B$13:$B$22,$A29)="","",INDEX('Paramètres'!$B$13:$B$22,$A29)),"")</f>
        <v/>
      </c>
      <c r="D29" s="26">
        <f>IF(OR($C29="",$B29&gt;='Paramètres'!$B$4),"",'Paramètres'!$B$3+7*$B29)</f>
        <v/>
      </c>
      <c r="E29" s="24">
        <f>IF(OR($C29="",$D29=""),"",SUMIFS('Charge requise'!$I$5:$I$204,'Charge requise'!$B$5:$B$204,$D29,'Charge requise'!$C$5:$C$204,$C29,'Charge requise'!$H$5:$H$204,"&lt;&gt;Annulée"))</f>
        <v/>
      </c>
      <c r="F29" s="24">
        <f>IF(OR($C29="",$D29=""),"",IF(COUNTIFS('Capacité équipes'!$A$5:$A$204,$D29,'Capacité équipes'!$B$5:$B$204,$C29)=1,IF(COUNTIFS('Capacité équipes'!$A$5:$A$204,$D29,'Capacité équipes'!$B$5:$B$204,$C29,'Capacité équipes'!$I$5:$I$204,"OK")=1,SUMIFS('Capacité équipes'!$G$5:$G$204,'Capacité équipes'!$A$5:$A$204,$D29,'Capacité équipes'!$B$5:$B$204,$C29),""),""))</f>
        <v/>
      </c>
      <c r="G29" s="24">
        <f>IF(OR($E29="",$F29=""),"",$F29-$E29)</f>
        <v/>
      </c>
      <c r="H29" s="25">
        <f>IFERROR($E29/$F29,"")</f>
        <v/>
      </c>
      <c r="I29" s="24">
        <f>IF($F29="","",MAX(0,$E29-$F29))</f>
        <v/>
      </c>
      <c r="J29" s="9">
        <f>IF(OR($C29="",$D29=""),"",IF(COUNTIFS('Capacité équipes'!$A$5:$A$204,$D29,'Capacité équipes'!$B$5:$B$204,$C29)=0,"Capacité absente",IF(COUNTIFS('Capacité équipes'!$A$5:$A$204,$D29,'Capacité équipes'!$B$5:$B$204,$C29)&gt;1,"Capacité en doublon",IF(COUNTIFS('Capacité équipes'!$A$5:$A$204,$D29,'Capacité équipes'!$B$5:$B$204,$C29,'Capacité équipes'!$I$5:$I$204,"OK")=0,"Capacité absente",IF($F29=0,"Aucune capacité",IF($E29=0,"Sans activité",IF($H29&gt;='Paramètres'!$B$7,"Surcharge",IF($H29&gt;='Paramètres'!$B$6,"Vigilance",IF($H29&lt;'Paramètres'!$B$8,"Sous-charge","Équilibre")))))))))</f>
        <v/>
      </c>
    </row>
    <row r="30">
      <c r="A30" s="11" t="n">
        <v>1</v>
      </c>
      <c r="B30" s="11" t="n">
        <v>23</v>
      </c>
      <c r="C30" s="9">
        <f>IFERROR(IF(INDEX('Paramètres'!$B$13:$B$22,$A30)="","",INDEX('Paramètres'!$B$13:$B$22,$A30)),"")</f>
        <v/>
      </c>
      <c r="D30" s="26">
        <f>IF(OR($C30="",$B30&gt;='Paramètres'!$B$4),"",'Paramètres'!$B$3+7*$B30)</f>
        <v/>
      </c>
      <c r="E30" s="24">
        <f>IF(OR($C30="",$D30=""),"",SUMIFS('Charge requise'!$I$5:$I$204,'Charge requise'!$B$5:$B$204,$D30,'Charge requise'!$C$5:$C$204,$C30,'Charge requise'!$H$5:$H$204,"&lt;&gt;Annulée"))</f>
        <v/>
      </c>
      <c r="F30" s="24">
        <f>IF(OR($C30="",$D30=""),"",IF(COUNTIFS('Capacité équipes'!$A$5:$A$204,$D30,'Capacité équipes'!$B$5:$B$204,$C30)=1,IF(COUNTIFS('Capacité équipes'!$A$5:$A$204,$D30,'Capacité équipes'!$B$5:$B$204,$C30,'Capacité équipes'!$I$5:$I$204,"OK")=1,SUMIFS('Capacité équipes'!$G$5:$G$204,'Capacité équipes'!$A$5:$A$204,$D30,'Capacité équipes'!$B$5:$B$204,$C30),""),""))</f>
        <v/>
      </c>
      <c r="G30" s="24">
        <f>IF(OR($E30="",$F30=""),"",$F30-$E30)</f>
        <v/>
      </c>
      <c r="H30" s="25">
        <f>IFERROR($E30/$F30,"")</f>
        <v/>
      </c>
      <c r="I30" s="24">
        <f>IF($F30="","",MAX(0,$E30-$F30))</f>
        <v/>
      </c>
      <c r="J30" s="9">
        <f>IF(OR($C30="",$D30=""),"",IF(COUNTIFS('Capacité équipes'!$A$5:$A$204,$D30,'Capacité équipes'!$B$5:$B$204,$C30)=0,"Capacité absente",IF(COUNTIFS('Capacité équipes'!$A$5:$A$204,$D30,'Capacité équipes'!$B$5:$B$204,$C30)&gt;1,"Capacité en doublon",IF(COUNTIFS('Capacité équipes'!$A$5:$A$204,$D30,'Capacité équipes'!$B$5:$B$204,$C30,'Capacité équipes'!$I$5:$I$204,"OK")=0,"Capacité absente",IF($F30=0,"Aucune capacité",IF($E30=0,"Sans activité",IF($H30&gt;='Paramètres'!$B$7,"Surcharge",IF($H30&gt;='Paramètres'!$B$6,"Vigilance",IF($H30&lt;'Paramètres'!$B$8,"Sous-charge","Équilibre")))))))))</f>
        <v/>
      </c>
    </row>
    <row r="31">
      <c r="A31" s="8" t="n">
        <v>1</v>
      </c>
      <c r="B31" s="8" t="n">
        <v>24</v>
      </c>
      <c r="C31" s="9">
        <f>IFERROR(IF(INDEX('Paramètres'!$B$13:$B$22,$A31)="","",INDEX('Paramètres'!$B$13:$B$22,$A31)),"")</f>
        <v/>
      </c>
      <c r="D31" s="26">
        <f>IF(OR($C31="",$B31&gt;='Paramètres'!$B$4),"",'Paramètres'!$B$3+7*$B31)</f>
        <v/>
      </c>
      <c r="E31" s="24">
        <f>IF(OR($C31="",$D31=""),"",SUMIFS('Charge requise'!$I$5:$I$204,'Charge requise'!$B$5:$B$204,$D31,'Charge requise'!$C$5:$C$204,$C31,'Charge requise'!$H$5:$H$204,"&lt;&gt;Annulée"))</f>
        <v/>
      </c>
      <c r="F31" s="24">
        <f>IF(OR($C31="",$D31=""),"",IF(COUNTIFS('Capacité équipes'!$A$5:$A$204,$D31,'Capacité équipes'!$B$5:$B$204,$C31)=1,IF(COUNTIFS('Capacité équipes'!$A$5:$A$204,$D31,'Capacité équipes'!$B$5:$B$204,$C31,'Capacité équipes'!$I$5:$I$204,"OK")=1,SUMIFS('Capacité équipes'!$G$5:$G$204,'Capacité équipes'!$A$5:$A$204,$D31,'Capacité équipes'!$B$5:$B$204,$C31),""),""))</f>
        <v/>
      </c>
      <c r="G31" s="24">
        <f>IF(OR($E31="",$F31=""),"",$F31-$E31)</f>
        <v/>
      </c>
      <c r="H31" s="25">
        <f>IFERROR($E31/$F31,"")</f>
        <v/>
      </c>
      <c r="I31" s="24">
        <f>IF($F31="","",MAX(0,$E31-$F31))</f>
        <v/>
      </c>
      <c r="J31" s="9">
        <f>IF(OR($C31="",$D31=""),"",IF(COUNTIFS('Capacité équipes'!$A$5:$A$204,$D31,'Capacité équipes'!$B$5:$B$204,$C31)=0,"Capacité absente",IF(COUNTIFS('Capacité équipes'!$A$5:$A$204,$D31,'Capacité équipes'!$B$5:$B$204,$C31)&gt;1,"Capacité en doublon",IF(COUNTIFS('Capacité équipes'!$A$5:$A$204,$D31,'Capacité équipes'!$B$5:$B$204,$C31,'Capacité équipes'!$I$5:$I$204,"OK")=0,"Capacité absente",IF($F31=0,"Aucune capacité",IF($E31=0,"Sans activité",IF($H31&gt;='Paramètres'!$B$7,"Surcharge",IF($H31&gt;='Paramètres'!$B$6,"Vigilance",IF($H31&lt;'Paramètres'!$B$8,"Sous-charge","Équilibre")))))))))</f>
        <v/>
      </c>
    </row>
    <row r="32">
      <c r="A32" s="11" t="n">
        <v>1</v>
      </c>
      <c r="B32" s="11" t="n">
        <v>25</v>
      </c>
      <c r="C32" s="9">
        <f>IFERROR(IF(INDEX('Paramètres'!$B$13:$B$22,$A32)="","",INDEX('Paramètres'!$B$13:$B$22,$A32)),"")</f>
        <v/>
      </c>
      <c r="D32" s="26">
        <f>IF(OR($C32="",$B32&gt;='Paramètres'!$B$4),"",'Paramètres'!$B$3+7*$B32)</f>
        <v/>
      </c>
      <c r="E32" s="24">
        <f>IF(OR($C32="",$D32=""),"",SUMIFS('Charge requise'!$I$5:$I$204,'Charge requise'!$B$5:$B$204,$D32,'Charge requise'!$C$5:$C$204,$C32,'Charge requise'!$H$5:$H$204,"&lt;&gt;Annulée"))</f>
        <v/>
      </c>
      <c r="F32" s="24">
        <f>IF(OR($C32="",$D32=""),"",IF(COUNTIFS('Capacité équipes'!$A$5:$A$204,$D32,'Capacité équipes'!$B$5:$B$204,$C32)=1,IF(COUNTIFS('Capacité équipes'!$A$5:$A$204,$D32,'Capacité équipes'!$B$5:$B$204,$C32,'Capacité équipes'!$I$5:$I$204,"OK")=1,SUMIFS('Capacité équipes'!$G$5:$G$204,'Capacité équipes'!$A$5:$A$204,$D32,'Capacité équipes'!$B$5:$B$204,$C32),""),""))</f>
        <v/>
      </c>
      <c r="G32" s="24">
        <f>IF(OR($E32="",$F32=""),"",$F32-$E32)</f>
        <v/>
      </c>
      <c r="H32" s="25">
        <f>IFERROR($E32/$F32,"")</f>
        <v/>
      </c>
      <c r="I32" s="24">
        <f>IF($F32="","",MAX(0,$E32-$F32))</f>
        <v/>
      </c>
      <c r="J32" s="9">
        <f>IF(OR($C32="",$D32=""),"",IF(COUNTIFS('Capacité équipes'!$A$5:$A$204,$D32,'Capacité équipes'!$B$5:$B$204,$C32)=0,"Capacité absente",IF(COUNTIFS('Capacité équipes'!$A$5:$A$204,$D32,'Capacité équipes'!$B$5:$B$204,$C32)&gt;1,"Capacité en doublon",IF(COUNTIFS('Capacité équipes'!$A$5:$A$204,$D32,'Capacité équipes'!$B$5:$B$204,$C32,'Capacité équipes'!$I$5:$I$204,"OK")=0,"Capacité absente",IF($F32=0,"Aucune capacité",IF($E32=0,"Sans activité",IF($H32&gt;='Paramètres'!$B$7,"Surcharge",IF($H32&gt;='Paramètres'!$B$6,"Vigilance",IF($H32&lt;'Paramètres'!$B$8,"Sous-charge","Équilibre")))))))))</f>
        <v/>
      </c>
    </row>
    <row r="33">
      <c r="A33" s="8" t="n">
        <v>2</v>
      </c>
      <c r="B33" s="8" t="n">
        <v>0</v>
      </c>
      <c r="C33" s="9">
        <f>IFERROR(IF(INDEX('Paramètres'!$B$13:$B$22,$A33)="","",INDEX('Paramètres'!$B$13:$B$22,$A33)),"")</f>
        <v/>
      </c>
      <c r="D33" s="26">
        <f>IF(OR($C33="",$B33&gt;='Paramètres'!$B$4),"",'Paramètres'!$B$3+7*$B33)</f>
        <v/>
      </c>
      <c r="E33" s="24">
        <f>IF(OR($C33="",$D33=""),"",SUMIFS('Charge requise'!$I$5:$I$204,'Charge requise'!$B$5:$B$204,$D33,'Charge requise'!$C$5:$C$204,$C33,'Charge requise'!$H$5:$H$204,"&lt;&gt;Annulée"))</f>
        <v/>
      </c>
      <c r="F33" s="24">
        <f>IF(OR($C33="",$D33=""),"",IF(COUNTIFS('Capacité équipes'!$A$5:$A$204,$D33,'Capacité équipes'!$B$5:$B$204,$C33)=1,IF(COUNTIFS('Capacité équipes'!$A$5:$A$204,$D33,'Capacité équipes'!$B$5:$B$204,$C33,'Capacité équipes'!$I$5:$I$204,"OK")=1,SUMIFS('Capacité équipes'!$G$5:$G$204,'Capacité équipes'!$A$5:$A$204,$D33,'Capacité équipes'!$B$5:$B$204,$C33),""),""))</f>
        <v/>
      </c>
      <c r="G33" s="24">
        <f>IF(OR($E33="",$F33=""),"",$F33-$E33)</f>
        <v/>
      </c>
      <c r="H33" s="25">
        <f>IFERROR($E33/$F33,"")</f>
        <v/>
      </c>
      <c r="I33" s="24">
        <f>IF($F33="","",MAX(0,$E33-$F33))</f>
        <v/>
      </c>
      <c r="J33" s="9">
        <f>IF(OR($C33="",$D33=""),"",IF(COUNTIFS('Capacité équipes'!$A$5:$A$204,$D33,'Capacité équipes'!$B$5:$B$204,$C33)=0,"Capacité absente",IF(COUNTIFS('Capacité équipes'!$A$5:$A$204,$D33,'Capacité équipes'!$B$5:$B$204,$C33)&gt;1,"Capacité en doublon",IF(COUNTIFS('Capacité équipes'!$A$5:$A$204,$D33,'Capacité équipes'!$B$5:$B$204,$C33,'Capacité équipes'!$I$5:$I$204,"OK")=0,"Capacité absente",IF($F33=0,"Aucune capacité",IF($E33=0,"Sans activité",IF($H33&gt;='Paramètres'!$B$7,"Surcharge",IF($H33&gt;='Paramètres'!$B$6,"Vigilance",IF($H33&lt;'Paramètres'!$B$8,"Sous-charge","Équilibre")))))))))</f>
        <v/>
      </c>
    </row>
    <row r="34">
      <c r="A34" s="11" t="n">
        <v>2</v>
      </c>
      <c r="B34" s="11" t="n">
        <v>1</v>
      </c>
      <c r="C34" s="9">
        <f>IFERROR(IF(INDEX('Paramètres'!$B$13:$B$22,$A34)="","",INDEX('Paramètres'!$B$13:$B$22,$A34)),"")</f>
        <v/>
      </c>
      <c r="D34" s="26">
        <f>IF(OR($C34="",$B34&gt;='Paramètres'!$B$4),"",'Paramètres'!$B$3+7*$B34)</f>
        <v/>
      </c>
      <c r="E34" s="24">
        <f>IF(OR($C34="",$D34=""),"",SUMIFS('Charge requise'!$I$5:$I$204,'Charge requise'!$B$5:$B$204,$D34,'Charge requise'!$C$5:$C$204,$C34,'Charge requise'!$H$5:$H$204,"&lt;&gt;Annulée"))</f>
        <v/>
      </c>
      <c r="F34" s="24">
        <f>IF(OR($C34="",$D34=""),"",IF(COUNTIFS('Capacité équipes'!$A$5:$A$204,$D34,'Capacité équipes'!$B$5:$B$204,$C34)=1,IF(COUNTIFS('Capacité équipes'!$A$5:$A$204,$D34,'Capacité équipes'!$B$5:$B$204,$C34,'Capacité équipes'!$I$5:$I$204,"OK")=1,SUMIFS('Capacité équipes'!$G$5:$G$204,'Capacité équipes'!$A$5:$A$204,$D34,'Capacité équipes'!$B$5:$B$204,$C34),""),""))</f>
        <v/>
      </c>
      <c r="G34" s="24">
        <f>IF(OR($E34="",$F34=""),"",$F34-$E34)</f>
        <v/>
      </c>
      <c r="H34" s="25">
        <f>IFERROR($E34/$F34,"")</f>
        <v/>
      </c>
      <c r="I34" s="24">
        <f>IF($F34="","",MAX(0,$E34-$F34))</f>
        <v/>
      </c>
      <c r="J34" s="9">
        <f>IF(OR($C34="",$D34=""),"",IF(COUNTIFS('Capacité équipes'!$A$5:$A$204,$D34,'Capacité équipes'!$B$5:$B$204,$C34)=0,"Capacité absente",IF(COUNTIFS('Capacité équipes'!$A$5:$A$204,$D34,'Capacité équipes'!$B$5:$B$204,$C34)&gt;1,"Capacité en doublon",IF(COUNTIFS('Capacité équipes'!$A$5:$A$204,$D34,'Capacité équipes'!$B$5:$B$204,$C34,'Capacité équipes'!$I$5:$I$204,"OK")=0,"Capacité absente",IF($F34=0,"Aucune capacité",IF($E34=0,"Sans activité",IF($H34&gt;='Paramètres'!$B$7,"Surcharge",IF($H34&gt;='Paramètres'!$B$6,"Vigilance",IF($H34&lt;'Paramètres'!$B$8,"Sous-charge","Équilibre")))))))))</f>
        <v/>
      </c>
    </row>
    <row r="35">
      <c r="A35" s="8" t="n">
        <v>2</v>
      </c>
      <c r="B35" s="8" t="n">
        <v>2</v>
      </c>
      <c r="C35" s="9">
        <f>IFERROR(IF(INDEX('Paramètres'!$B$13:$B$22,$A35)="","",INDEX('Paramètres'!$B$13:$B$22,$A35)),"")</f>
        <v/>
      </c>
      <c r="D35" s="26">
        <f>IF(OR($C35="",$B35&gt;='Paramètres'!$B$4),"",'Paramètres'!$B$3+7*$B35)</f>
        <v/>
      </c>
      <c r="E35" s="24">
        <f>IF(OR($C35="",$D35=""),"",SUMIFS('Charge requise'!$I$5:$I$204,'Charge requise'!$B$5:$B$204,$D35,'Charge requise'!$C$5:$C$204,$C35,'Charge requise'!$H$5:$H$204,"&lt;&gt;Annulée"))</f>
        <v/>
      </c>
      <c r="F35" s="24">
        <f>IF(OR($C35="",$D35=""),"",IF(COUNTIFS('Capacité équipes'!$A$5:$A$204,$D35,'Capacité équipes'!$B$5:$B$204,$C35)=1,IF(COUNTIFS('Capacité équipes'!$A$5:$A$204,$D35,'Capacité équipes'!$B$5:$B$204,$C35,'Capacité équipes'!$I$5:$I$204,"OK")=1,SUMIFS('Capacité équipes'!$G$5:$G$204,'Capacité équipes'!$A$5:$A$204,$D35,'Capacité équipes'!$B$5:$B$204,$C35),""),""))</f>
        <v/>
      </c>
      <c r="G35" s="24">
        <f>IF(OR($E35="",$F35=""),"",$F35-$E35)</f>
        <v/>
      </c>
      <c r="H35" s="25">
        <f>IFERROR($E35/$F35,"")</f>
        <v/>
      </c>
      <c r="I35" s="24">
        <f>IF($F35="","",MAX(0,$E35-$F35))</f>
        <v/>
      </c>
      <c r="J35" s="9">
        <f>IF(OR($C35="",$D35=""),"",IF(COUNTIFS('Capacité équipes'!$A$5:$A$204,$D35,'Capacité équipes'!$B$5:$B$204,$C35)=0,"Capacité absente",IF(COUNTIFS('Capacité équipes'!$A$5:$A$204,$D35,'Capacité équipes'!$B$5:$B$204,$C35)&gt;1,"Capacité en doublon",IF(COUNTIFS('Capacité équipes'!$A$5:$A$204,$D35,'Capacité équipes'!$B$5:$B$204,$C35,'Capacité équipes'!$I$5:$I$204,"OK")=0,"Capacité absente",IF($F35=0,"Aucune capacité",IF($E35=0,"Sans activité",IF($H35&gt;='Paramètres'!$B$7,"Surcharge",IF($H35&gt;='Paramètres'!$B$6,"Vigilance",IF($H35&lt;'Paramètres'!$B$8,"Sous-charge","Équilibre")))))))))</f>
        <v/>
      </c>
    </row>
    <row r="36">
      <c r="A36" s="11" t="n">
        <v>2</v>
      </c>
      <c r="B36" s="11" t="n">
        <v>3</v>
      </c>
      <c r="C36" s="9">
        <f>IFERROR(IF(INDEX('Paramètres'!$B$13:$B$22,$A36)="","",INDEX('Paramètres'!$B$13:$B$22,$A36)),"")</f>
        <v/>
      </c>
      <c r="D36" s="26">
        <f>IF(OR($C36="",$B36&gt;='Paramètres'!$B$4),"",'Paramètres'!$B$3+7*$B36)</f>
        <v/>
      </c>
      <c r="E36" s="24">
        <f>IF(OR($C36="",$D36=""),"",SUMIFS('Charge requise'!$I$5:$I$204,'Charge requise'!$B$5:$B$204,$D36,'Charge requise'!$C$5:$C$204,$C36,'Charge requise'!$H$5:$H$204,"&lt;&gt;Annulée"))</f>
        <v/>
      </c>
      <c r="F36" s="24">
        <f>IF(OR($C36="",$D36=""),"",IF(COUNTIFS('Capacité équipes'!$A$5:$A$204,$D36,'Capacité équipes'!$B$5:$B$204,$C36)=1,IF(COUNTIFS('Capacité équipes'!$A$5:$A$204,$D36,'Capacité équipes'!$B$5:$B$204,$C36,'Capacité équipes'!$I$5:$I$204,"OK")=1,SUMIFS('Capacité équipes'!$G$5:$G$204,'Capacité équipes'!$A$5:$A$204,$D36,'Capacité équipes'!$B$5:$B$204,$C36),""),""))</f>
        <v/>
      </c>
      <c r="G36" s="24">
        <f>IF(OR($E36="",$F36=""),"",$F36-$E36)</f>
        <v/>
      </c>
      <c r="H36" s="25">
        <f>IFERROR($E36/$F36,"")</f>
        <v/>
      </c>
      <c r="I36" s="24">
        <f>IF($F36="","",MAX(0,$E36-$F36))</f>
        <v/>
      </c>
      <c r="J36" s="9">
        <f>IF(OR($C36="",$D36=""),"",IF(COUNTIFS('Capacité équipes'!$A$5:$A$204,$D36,'Capacité équipes'!$B$5:$B$204,$C36)=0,"Capacité absente",IF(COUNTIFS('Capacité équipes'!$A$5:$A$204,$D36,'Capacité équipes'!$B$5:$B$204,$C36)&gt;1,"Capacité en doublon",IF(COUNTIFS('Capacité équipes'!$A$5:$A$204,$D36,'Capacité équipes'!$B$5:$B$204,$C36,'Capacité équipes'!$I$5:$I$204,"OK")=0,"Capacité absente",IF($F36=0,"Aucune capacité",IF($E36=0,"Sans activité",IF($H36&gt;='Paramètres'!$B$7,"Surcharge",IF($H36&gt;='Paramètres'!$B$6,"Vigilance",IF($H36&lt;'Paramètres'!$B$8,"Sous-charge","Équilibre")))))))))</f>
        <v/>
      </c>
    </row>
    <row r="37">
      <c r="A37" s="8" t="n">
        <v>2</v>
      </c>
      <c r="B37" s="8" t="n">
        <v>4</v>
      </c>
      <c r="C37" s="9">
        <f>IFERROR(IF(INDEX('Paramètres'!$B$13:$B$22,$A37)="","",INDEX('Paramètres'!$B$13:$B$22,$A37)),"")</f>
        <v/>
      </c>
      <c r="D37" s="26">
        <f>IF(OR($C37="",$B37&gt;='Paramètres'!$B$4),"",'Paramètres'!$B$3+7*$B37)</f>
        <v/>
      </c>
      <c r="E37" s="24">
        <f>IF(OR($C37="",$D37=""),"",SUMIFS('Charge requise'!$I$5:$I$204,'Charge requise'!$B$5:$B$204,$D37,'Charge requise'!$C$5:$C$204,$C37,'Charge requise'!$H$5:$H$204,"&lt;&gt;Annulée"))</f>
        <v/>
      </c>
      <c r="F37" s="24">
        <f>IF(OR($C37="",$D37=""),"",IF(COUNTIFS('Capacité équipes'!$A$5:$A$204,$D37,'Capacité équipes'!$B$5:$B$204,$C37)=1,IF(COUNTIFS('Capacité équipes'!$A$5:$A$204,$D37,'Capacité équipes'!$B$5:$B$204,$C37,'Capacité équipes'!$I$5:$I$204,"OK")=1,SUMIFS('Capacité équipes'!$G$5:$G$204,'Capacité équipes'!$A$5:$A$204,$D37,'Capacité équipes'!$B$5:$B$204,$C37),""),""))</f>
        <v/>
      </c>
      <c r="G37" s="24">
        <f>IF(OR($E37="",$F37=""),"",$F37-$E37)</f>
        <v/>
      </c>
      <c r="H37" s="25">
        <f>IFERROR($E37/$F37,"")</f>
        <v/>
      </c>
      <c r="I37" s="24">
        <f>IF($F37="","",MAX(0,$E37-$F37))</f>
        <v/>
      </c>
      <c r="J37" s="9">
        <f>IF(OR($C37="",$D37=""),"",IF(COUNTIFS('Capacité équipes'!$A$5:$A$204,$D37,'Capacité équipes'!$B$5:$B$204,$C37)=0,"Capacité absente",IF(COUNTIFS('Capacité équipes'!$A$5:$A$204,$D37,'Capacité équipes'!$B$5:$B$204,$C37)&gt;1,"Capacité en doublon",IF(COUNTIFS('Capacité équipes'!$A$5:$A$204,$D37,'Capacité équipes'!$B$5:$B$204,$C37,'Capacité équipes'!$I$5:$I$204,"OK")=0,"Capacité absente",IF($F37=0,"Aucune capacité",IF($E37=0,"Sans activité",IF($H37&gt;='Paramètres'!$B$7,"Surcharge",IF($H37&gt;='Paramètres'!$B$6,"Vigilance",IF($H37&lt;'Paramètres'!$B$8,"Sous-charge","Équilibre")))))))))</f>
        <v/>
      </c>
    </row>
    <row r="38">
      <c r="A38" s="11" t="n">
        <v>2</v>
      </c>
      <c r="B38" s="11" t="n">
        <v>5</v>
      </c>
      <c r="C38" s="9">
        <f>IFERROR(IF(INDEX('Paramètres'!$B$13:$B$22,$A38)="","",INDEX('Paramètres'!$B$13:$B$22,$A38)),"")</f>
        <v/>
      </c>
      <c r="D38" s="26">
        <f>IF(OR($C38="",$B38&gt;='Paramètres'!$B$4),"",'Paramètres'!$B$3+7*$B38)</f>
        <v/>
      </c>
      <c r="E38" s="24">
        <f>IF(OR($C38="",$D38=""),"",SUMIFS('Charge requise'!$I$5:$I$204,'Charge requise'!$B$5:$B$204,$D38,'Charge requise'!$C$5:$C$204,$C38,'Charge requise'!$H$5:$H$204,"&lt;&gt;Annulée"))</f>
        <v/>
      </c>
      <c r="F38" s="24">
        <f>IF(OR($C38="",$D38=""),"",IF(COUNTIFS('Capacité équipes'!$A$5:$A$204,$D38,'Capacité équipes'!$B$5:$B$204,$C38)=1,IF(COUNTIFS('Capacité équipes'!$A$5:$A$204,$D38,'Capacité équipes'!$B$5:$B$204,$C38,'Capacité équipes'!$I$5:$I$204,"OK")=1,SUMIFS('Capacité équipes'!$G$5:$G$204,'Capacité équipes'!$A$5:$A$204,$D38,'Capacité équipes'!$B$5:$B$204,$C38),""),""))</f>
        <v/>
      </c>
      <c r="G38" s="24">
        <f>IF(OR($E38="",$F38=""),"",$F38-$E38)</f>
        <v/>
      </c>
      <c r="H38" s="25">
        <f>IFERROR($E38/$F38,"")</f>
        <v/>
      </c>
      <c r="I38" s="24">
        <f>IF($F38="","",MAX(0,$E38-$F38))</f>
        <v/>
      </c>
      <c r="J38" s="9">
        <f>IF(OR($C38="",$D38=""),"",IF(COUNTIFS('Capacité équipes'!$A$5:$A$204,$D38,'Capacité équipes'!$B$5:$B$204,$C38)=0,"Capacité absente",IF(COUNTIFS('Capacité équipes'!$A$5:$A$204,$D38,'Capacité équipes'!$B$5:$B$204,$C38)&gt;1,"Capacité en doublon",IF(COUNTIFS('Capacité équipes'!$A$5:$A$204,$D38,'Capacité équipes'!$B$5:$B$204,$C38,'Capacité équipes'!$I$5:$I$204,"OK")=0,"Capacité absente",IF($F38=0,"Aucune capacité",IF($E38=0,"Sans activité",IF($H38&gt;='Paramètres'!$B$7,"Surcharge",IF($H38&gt;='Paramètres'!$B$6,"Vigilance",IF($H38&lt;'Paramètres'!$B$8,"Sous-charge","Équilibre")))))))))</f>
        <v/>
      </c>
    </row>
    <row r="39">
      <c r="A39" s="8" t="n">
        <v>2</v>
      </c>
      <c r="B39" s="8" t="n">
        <v>6</v>
      </c>
      <c r="C39" s="9">
        <f>IFERROR(IF(INDEX('Paramètres'!$B$13:$B$22,$A39)="","",INDEX('Paramètres'!$B$13:$B$22,$A39)),"")</f>
        <v/>
      </c>
      <c r="D39" s="26">
        <f>IF(OR($C39="",$B39&gt;='Paramètres'!$B$4),"",'Paramètres'!$B$3+7*$B39)</f>
        <v/>
      </c>
      <c r="E39" s="24">
        <f>IF(OR($C39="",$D39=""),"",SUMIFS('Charge requise'!$I$5:$I$204,'Charge requise'!$B$5:$B$204,$D39,'Charge requise'!$C$5:$C$204,$C39,'Charge requise'!$H$5:$H$204,"&lt;&gt;Annulée"))</f>
        <v/>
      </c>
      <c r="F39" s="24">
        <f>IF(OR($C39="",$D39=""),"",IF(COUNTIFS('Capacité équipes'!$A$5:$A$204,$D39,'Capacité équipes'!$B$5:$B$204,$C39)=1,IF(COUNTIFS('Capacité équipes'!$A$5:$A$204,$D39,'Capacité équipes'!$B$5:$B$204,$C39,'Capacité équipes'!$I$5:$I$204,"OK")=1,SUMIFS('Capacité équipes'!$G$5:$G$204,'Capacité équipes'!$A$5:$A$204,$D39,'Capacité équipes'!$B$5:$B$204,$C39),""),""))</f>
        <v/>
      </c>
      <c r="G39" s="24">
        <f>IF(OR($E39="",$F39=""),"",$F39-$E39)</f>
        <v/>
      </c>
      <c r="H39" s="25">
        <f>IFERROR($E39/$F39,"")</f>
        <v/>
      </c>
      <c r="I39" s="24">
        <f>IF($F39="","",MAX(0,$E39-$F39))</f>
        <v/>
      </c>
      <c r="J39" s="9">
        <f>IF(OR($C39="",$D39=""),"",IF(COUNTIFS('Capacité équipes'!$A$5:$A$204,$D39,'Capacité équipes'!$B$5:$B$204,$C39)=0,"Capacité absente",IF(COUNTIFS('Capacité équipes'!$A$5:$A$204,$D39,'Capacité équipes'!$B$5:$B$204,$C39)&gt;1,"Capacité en doublon",IF(COUNTIFS('Capacité équipes'!$A$5:$A$204,$D39,'Capacité équipes'!$B$5:$B$204,$C39,'Capacité équipes'!$I$5:$I$204,"OK")=0,"Capacité absente",IF($F39=0,"Aucune capacité",IF($E39=0,"Sans activité",IF($H39&gt;='Paramètres'!$B$7,"Surcharge",IF($H39&gt;='Paramètres'!$B$6,"Vigilance",IF($H39&lt;'Paramètres'!$B$8,"Sous-charge","Équilibre")))))))))</f>
        <v/>
      </c>
    </row>
    <row r="40">
      <c r="A40" s="11" t="n">
        <v>2</v>
      </c>
      <c r="B40" s="11" t="n">
        <v>7</v>
      </c>
      <c r="C40" s="9">
        <f>IFERROR(IF(INDEX('Paramètres'!$B$13:$B$22,$A40)="","",INDEX('Paramètres'!$B$13:$B$22,$A40)),"")</f>
        <v/>
      </c>
      <c r="D40" s="26">
        <f>IF(OR($C40="",$B40&gt;='Paramètres'!$B$4),"",'Paramètres'!$B$3+7*$B40)</f>
        <v/>
      </c>
      <c r="E40" s="24">
        <f>IF(OR($C40="",$D40=""),"",SUMIFS('Charge requise'!$I$5:$I$204,'Charge requise'!$B$5:$B$204,$D40,'Charge requise'!$C$5:$C$204,$C40,'Charge requise'!$H$5:$H$204,"&lt;&gt;Annulée"))</f>
        <v/>
      </c>
      <c r="F40" s="24">
        <f>IF(OR($C40="",$D40=""),"",IF(COUNTIFS('Capacité équipes'!$A$5:$A$204,$D40,'Capacité équipes'!$B$5:$B$204,$C40)=1,IF(COUNTIFS('Capacité équipes'!$A$5:$A$204,$D40,'Capacité équipes'!$B$5:$B$204,$C40,'Capacité équipes'!$I$5:$I$204,"OK")=1,SUMIFS('Capacité équipes'!$G$5:$G$204,'Capacité équipes'!$A$5:$A$204,$D40,'Capacité équipes'!$B$5:$B$204,$C40),""),""))</f>
        <v/>
      </c>
      <c r="G40" s="24">
        <f>IF(OR($E40="",$F40=""),"",$F40-$E40)</f>
        <v/>
      </c>
      <c r="H40" s="25">
        <f>IFERROR($E40/$F40,"")</f>
        <v/>
      </c>
      <c r="I40" s="24">
        <f>IF($F40="","",MAX(0,$E40-$F40))</f>
        <v/>
      </c>
      <c r="J40" s="9">
        <f>IF(OR($C40="",$D40=""),"",IF(COUNTIFS('Capacité équipes'!$A$5:$A$204,$D40,'Capacité équipes'!$B$5:$B$204,$C40)=0,"Capacité absente",IF(COUNTIFS('Capacité équipes'!$A$5:$A$204,$D40,'Capacité équipes'!$B$5:$B$204,$C40)&gt;1,"Capacité en doublon",IF(COUNTIFS('Capacité équipes'!$A$5:$A$204,$D40,'Capacité équipes'!$B$5:$B$204,$C40,'Capacité équipes'!$I$5:$I$204,"OK")=0,"Capacité absente",IF($F40=0,"Aucune capacité",IF($E40=0,"Sans activité",IF($H40&gt;='Paramètres'!$B$7,"Surcharge",IF($H40&gt;='Paramètres'!$B$6,"Vigilance",IF($H40&lt;'Paramètres'!$B$8,"Sous-charge","Équilibre")))))))))</f>
        <v/>
      </c>
    </row>
    <row r="41">
      <c r="A41" s="8" t="n">
        <v>2</v>
      </c>
      <c r="B41" s="8" t="n">
        <v>8</v>
      </c>
      <c r="C41" s="9">
        <f>IFERROR(IF(INDEX('Paramètres'!$B$13:$B$22,$A41)="","",INDEX('Paramètres'!$B$13:$B$22,$A41)),"")</f>
        <v/>
      </c>
      <c r="D41" s="26">
        <f>IF(OR($C41="",$B41&gt;='Paramètres'!$B$4),"",'Paramètres'!$B$3+7*$B41)</f>
        <v/>
      </c>
      <c r="E41" s="24">
        <f>IF(OR($C41="",$D41=""),"",SUMIFS('Charge requise'!$I$5:$I$204,'Charge requise'!$B$5:$B$204,$D41,'Charge requise'!$C$5:$C$204,$C41,'Charge requise'!$H$5:$H$204,"&lt;&gt;Annulée"))</f>
        <v/>
      </c>
      <c r="F41" s="24">
        <f>IF(OR($C41="",$D41=""),"",IF(COUNTIFS('Capacité équipes'!$A$5:$A$204,$D41,'Capacité équipes'!$B$5:$B$204,$C41)=1,IF(COUNTIFS('Capacité équipes'!$A$5:$A$204,$D41,'Capacité équipes'!$B$5:$B$204,$C41,'Capacité équipes'!$I$5:$I$204,"OK")=1,SUMIFS('Capacité équipes'!$G$5:$G$204,'Capacité équipes'!$A$5:$A$204,$D41,'Capacité équipes'!$B$5:$B$204,$C41),""),""))</f>
        <v/>
      </c>
      <c r="G41" s="24">
        <f>IF(OR($E41="",$F41=""),"",$F41-$E41)</f>
        <v/>
      </c>
      <c r="H41" s="25">
        <f>IFERROR($E41/$F41,"")</f>
        <v/>
      </c>
      <c r="I41" s="24">
        <f>IF($F41="","",MAX(0,$E41-$F41))</f>
        <v/>
      </c>
      <c r="J41" s="9">
        <f>IF(OR($C41="",$D41=""),"",IF(COUNTIFS('Capacité équipes'!$A$5:$A$204,$D41,'Capacité équipes'!$B$5:$B$204,$C41)=0,"Capacité absente",IF(COUNTIFS('Capacité équipes'!$A$5:$A$204,$D41,'Capacité équipes'!$B$5:$B$204,$C41)&gt;1,"Capacité en doublon",IF(COUNTIFS('Capacité équipes'!$A$5:$A$204,$D41,'Capacité équipes'!$B$5:$B$204,$C41,'Capacité équipes'!$I$5:$I$204,"OK")=0,"Capacité absente",IF($F41=0,"Aucune capacité",IF($E41=0,"Sans activité",IF($H41&gt;='Paramètres'!$B$7,"Surcharge",IF($H41&gt;='Paramètres'!$B$6,"Vigilance",IF($H41&lt;'Paramètres'!$B$8,"Sous-charge","Équilibre")))))))))</f>
        <v/>
      </c>
    </row>
    <row r="42">
      <c r="A42" s="11" t="n">
        <v>2</v>
      </c>
      <c r="B42" s="11" t="n">
        <v>9</v>
      </c>
      <c r="C42" s="9">
        <f>IFERROR(IF(INDEX('Paramètres'!$B$13:$B$22,$A42)="","",INDEX('Paramètres'!$B$13:$B$22,$A42)),"")</f>
        <v/>
      </c>
      <c r="D42" s="26">
        <f>IF(OR($C42="",$B42&gt;='Paramètres'!$B$4),"",'Paramètres'!$B$3+7*$B42)</f>
        <v/>
      </c>
      <c r="E42" s="24">
        <f>IF(OR($C42="",$D42=""),"",SUMIFS('Charge requise'!$I$5:$I$204,'Charge requise'!$B$5:$B$204,$D42,'Charge requise'!$C$5:$C$204,$C42,'Charge requise'!$H$5:$H$204,"&lt;&gt;Annulée"))</f>
        <v/>
      </c>
      <c r="F42" s="24">
        <f>IF(OR($C42="",$D42=""),"",IF(COUNTIFS('Capacité équipes'!$A$5:$A$204,$D42,'Capacité équipes'!$B$5:$B$204,$C42)=1,IF(COUNTIFS('Capacité équipes'!$A$5:$A$204,$D42,'Capacité équipes'!$B$5:$B$204,$C42,'Capacité équipes'!$I$5:$I$204,"OK")=1,SUMIFS('Capacité équipes'!$G$5:$G$204,'Capacité équipes'!$A$5:$A$204,$D42,'Capacité équipes'!$B$5:$B$204,$C42),""),""))</f>
        <v/>
      </c>
      <c r="G42" s="24">
        <f>IF(OR($E42="",$F42=""),"",$F42-$E42)</f>
        <v/>
      </c>
      <c r="H42" s="25">
        <f>IFERROR($E42/$F42,"")</f>
        <v/>
      </c>
      <c r="I42" s="24">
        <f>IF($F42="","",MAX(0,$E42-$F42))</f>
        <v/>
      </c>
      <c r="J42" s="9">
        <f>IF(OR($C42="",$D42=""),"",IF(COUNTIFS('Capacité équipes'!$A$5:$A$204,$D42,'Capacité équipes'!$B$5:$B$204,$C42)=0,"Capacité absente",IF(COUNTIFS('Capacité équipes'!$A$5:$A$204,$D42,'Capacité équipes'!$B$5:$B$204,$C42)&gt;1,"Capacité en doublon",IF(COUNTIFS('Capacité équipes'!$A$5:$A$204,$D42,'Capacité équipes'!$B$5:$B$204,$C42,'Capacité équipes'!$I$5:$I$204,"OK")=0,"Capacité absente",IF($F42=0,"Aucune capacité",IF($E42=0,"Sans activité",IF($H42&gt;='Paramètres'!$B$7,"Surcharge",IF($H42&gt;='Paramètres'!$B$6,"Vigilance",IF($H42&lt;'Paramètres'!$B$8,"Sous-charge","Équilibre")))))))))</f>
        <v/>
      </c>
    </row>
    <row r="43">
      <c r="A43" s="8" t="n">
        <v>2</v>
      </c>
      <c r="B43" s="8" t="n">
        <v>10</v>
      </c>
      <c r="C43" s="9">
        <f>IFERROR(IF(INDEX('Paramètres'!$B$13:$B$22,$A43)="","",INDEX('Paramètres'!$B$13:$B$22,$A43)),"")</f>
        <v/>
      </c>
      <c r="D43" s="26">
        <f>IF(OR($C43="",$B43&gt;='Paramètres'!$B$4),"",'Paramètres'!$B$3+7*$B43)</f>
        <v/>
      </c>
      <c r="E43" s="24">
        <f>IF(OR($C43="",$D43=""),"",SUMIFS('Charge requise'!$I$5:$I$204,'Charge requise'!$B$5:$B$204,$D43,'Charge requise'!$C$5:$C$204,$C43,'Charge requise'!$H$5:$H$204,"&lt;&gt;Annulée"))</f>
        <v/>
      </c>
      <c r="F43" s="24">
        <f>IF(OR($C43="",$D43=""),"",IF(COUNTIFS('Capacité équipes'!$A$5:$A$204,$D43,'Capacité équipes'!$B$5:$B$204,$C43)=1,IF(COUNTIFS('Capacité équipes'!$A$5:$A$204,$D43,'Capacité équipes'!$B$5:$B$204,$C43,'Capacité équipes'!$I$5:$I$204,"OK")=1,SUMIFS('Capacité équipes'!$G$5:$G$204,'Capacité équipes'!$A$5:$A$204,$D43,'Capacité équipes'!$B$5:$B$204,$C43),""),""))</f>
        <v/>
      </c>
      <c r="G43" s="24">
        <f>IF(OR($E43="",$F43=""),"",$F43-$E43)</f>
        <v/>
      </c>
      <c r="H43" s="25">
        <f>IFERROR($E43/$F43,"")</f>
        <v/>
      </c>
      <c r="I43" s="24">
        <f>IF($F43="","",MAX(0,$E43-$F43))</f>
        <v/>
      </c>
      <c r="J43" s="9">
        <f>IF(OR($C43="",$D43=""),"",IF(COUNTIFS('Capacité équipes'!$A$5:$A$204,$D43,'Capacité équipes'!$B$5:$B$204,$C43)=0,"Capacité absente",IF(COUNTIFS('Capacité équipes'!$A$5:$A$204,$D43,'Capacité équipes'!$B$5:$B$204,$C43)&gt;1,"Capacité en doublon",IF(COUNTIFS('Capacité équipes'!$A$5:$A$204,$D43,'Capacité équipes'!$B$5:$B$204,$C43,'Capacité équipes'!$I$5:$I$204,"OK")=0,"Capacité absente",IF($F43=0,"Aucune capacité",IF($E43=0,"Sans activité",IF($H43&gt;='Paramètres'!$B$7,"Surcharge",IF($H43&gt;='Paramètres'!$B$6,"Vigilance",IF($H43&lt;'Paramètres'!$B$8,"Sous-charge","Équilibre")))))))))</f>
        <v/>
      </c>
    </row>
    <row r="44">
      <c r="A44" s="11" t="n">
        <v>2</v>
      </c>
      <c r="B44" s="11" t="n">
        <v>11</v>
      </c>
      <c r="C44" s="9">
        <f>IFERROR(IF(INDEX('Paramètres'!$B$13:$B$22,$A44)="","",INDEX('Paramètres'!$B$13:$B$22,$A44)),"")</f>
        <v/>
      </c>
      <c r="D44" s="26">
        <f>IF(OR($C44="",$B44&gt;='Paramètres'!$B$4),"",'Paramètres'!$B$3+7*$B44)</f>
        <v/>
      </c>
      <c r="E44" s="24">
        <f>IF(OR($C44="",$D44=""),"",SUMIFS('Charge requise'!$I$5:$I$204,'Charge requise'!$B$5:$B$204,$D44,'Charge requise'!$C$5:$C$204,$C44,'Charge requise'!$H$5:$H$204,"&lt;&gt;Annulée"))</f>
        <v/>
      </c>
      <c r="F44" s="24">
        <f>IF(OR($C44="",$D44=""),"",IF(COUNTIFS('Capacité équipes'!$A$5:$A$204,$D44,'Capacité équipes'!$B$5:$B$204,$C44)=1,IF(COUNTIFS('Capacité équipes'!$A$5:$A$204,$D44,'Capacité équipes'!$B$5:$B$204,$C44,'Capacité équipes'!$I$5:$I$204,"OK")=1,SUMIFS('Capacité équipes'!$G$5:$G$204,'Capacité équipes'!$A$5:$A$204,$D44,'Capacité équipes'!$B$5:$B$204,$C44),""),""))</f>
        <v/>
      </c>
      <c r="G44" s="24">
        <f>IF(OR($E44="",$F44=""),"",$F44-$E44)</f>
        <v/>
      </c>
      <c r="H44" s="25">
        <f>IFERROR($E44/$F44,"")</f>
        <v/>
      </c>
      <c r="I44" s="24">
        <f>IF($F44="","",MAX(0,$E44-$F44))</f>
        <v/>
      </c>
      <c r="J44" s="9">
        <f>IF(OR($C44="",$D44=""),"",IF(COUNTIFS('Capacité équipes'!$A$5:$A$204,$D44,'Capacité équipes'!$B$5:$B$204,$C44)=0,"Capacité absente",IF(COUNTIFS('Capacité équipes'!$A$5:$A$204,$D44,'Capacité équipes'!$B$5:$B$204,$C44)&gt;1,"Capacité en doublon",IF(COUNTIFS('Capacité équipes'!$A$5:$A$204,$D44,'Capacité équipes'!$B$5:$B$204,$C44,'Capacité équipes'!$I$5:$I$204,"OK")=0,"Capacité absente",IF($F44=0,"Aucune capacité",IF($E44=0,"Sans activité",IF($H44&gt;='Paramètres'!$B$7,"Surcharge",IF($H44&gt;='Paramètres'!$B$6,"Vigilance",IF($H44&lt;'Paramètres'!$B$8,"Sous-charge","Équilibre")))))))))</f>
        <v/>
      </c>
    </row>
    <row r="45">
      <c r="A45" s="8" t="n">
        <v>2</v>
      </c>
      <c r="B45" s="8" t="n">
        <v>12</v>
      </c>
      <c r="C45" s="9">
        <f>IFERROR(IF(INDEX('Paramètres'!$B$13:$B$22,$A45)="","",INDEX('Paramètres'!$B$13:$B$22,$A45)),"")</f>
        <v/>
      </c>
      <c r="D45" s="26">
        <f>IF(OR($C45="",$B45&gt;='Paramètres'!$B$4),"",'Paramètres'!$B$3+7*$B45)</f>
        <v/>
      </c>
      <c r="E45" s="24">
        <f>IF(OR($C45="",$D45=""),"",SUMIFS('Charge requise'!$I$5:$I$204,'Charge requise'!$B$5:$B$204,$D45,'Charge requise'!$C$5:$C$204,$C45,'Charge requise'!$H$5:$H$204,"&lt;&gt;Annulée"))</f>
        <v/>
      </c>
      <c r="F45" s="24">
        <f>IF(OR($C45="",$D45=""),"",IF(COUNTIFS('Capacité équipes'!$A$5:$A$204,$D45,'Capacité équipes'!$B$5:$B$204,$C45)=1,IF(COUNTIFS('Capacité équipes'!$A$5:$A$204,$D45,'Capacité équipes'!$B$5:$B$204,$C45,'Capacité équipes'!$I$5:$I$204,"OK")=1,SUMIFS('Capacité équipes'!$G$5:$G$204,'Capacité équipes'!$A$5:$A$204,$D45,'Capacité équipes'!$B$5:$B$204,$C45),""),""))</f>
        <v/>
      </c>
      <c r="G45" s="24">
        <f>IF(OR($E45="",$F45=""),"",$F45-$E45)</f>
        <v/>
      </c>
      <c r="H45" s="25">
        <f>IFERROR($E45/$F45,"")</f>
        <v/>
      </c>
      <c r="I45" s="24">
        <f>IF($F45="","",MAX(0,$E45-$F45))</f>
        <v/>
      </c>
      <c r="J45" s="9">
        <f>IF(OR($C45="",$D45=""),"",IF(COUNTIFS('Capacité équipes'!$A$5:$A$204,$D45,'Capacité équipes'!$B$5:$B$204,$C45)=0,"Capacité absente",IF(COUNTIFS('Capacité équipes'!$A$5:$A$204,$D45,'Capacité équipes'!$B$5:$B$204,$C45)&gt;1,"Capacité en doublon",IF(COUNTIFS('Capacité équipes'!$A$5:$A$204,$D45,'Capacité équipes'!$B$5:$B$204,$C45,'Capacité équipes'!$I$5:$I$204,"OK")=0,"Capacité absente",IF($F45=0,"Aucune capacité",IF($E45=0,"Sans activité",IF($H45&gt;='Paramètres'!$B$7,"Surcharge",IF($H45&gt;='Paramètres'!$B$6,"Vigilance",IF($H45&lt;'Paramètres'!$B$8,"Sous-charge","Équilibre")))))))))</f>
        <v/>
      </c>
    </row>
    <row r="46">
      <c r="A46" s="11" t="n">
        <v>2</v>
      </c>
      <c r="B46" s="11" t="n">
        <v>13</v>
      </c>
      <c r="C46" s="9">
        <f>IFERROR(IF(INDEX('Paramètres'!$B$13:$B$22,$A46)="","",INDEX('Paramètres'!$B$13:$B$22,$A46)),"")</f>
        <v/>
      </c>
      <c r="D46" s="26">
        <f>IF(OR($C46="",$B46&gt;='Paramètres'!$B$4),"",'Paramètres'!$B$3+7*$B46)</f>
        <v/>
      </c>
      <c r="E46" s="24">
        <f>IF(OR($C46="",$D46=""),"",SUMIFS('Charge requise'!$I$5:$I$204,'Charge requise'!$B$5:$B$204,$D46,'Charge requise'!$C$5:$C$204,$C46,'Charge requise'!$H$5:$H$204,"&lt;&gt;Annulée"))</f>
        <v/>
      </c>
      <c r="F46" s="24">
        <f>IF(OR($C46="",$D46=""),"",IF(COUNTIFS('Capacité équipes'!$A$5:$A$204,$D46,'Capacité équipes'!$B$5:$B$204,$C46)=1,IF(COUNTIFS('Capacité équipes'!$A$5:$A$204,$D46,'Capacité équipes'!$B$5:$B$204,$C46,'Capacité équipes'!$I$5:$I$204,"OK")=1,SUMIFS('Capacité équipes'!$G$5:$G$204,'Capacité équipes'!$A$5:$A$204,$D46,'Capacité équipes'!$B$5:$B$204,$C46),""),""))</f>
        <v/>
      </c>
      <c r="G46" s="24">
        <f>IF(OR($E46="",$F46=""),"",$F46-$E46)</f>
        <v/>
      </c>
      <c r="H46" s="25">
        <f>IFERROR($E46/$F46,"")</f>
        <v/>
      </c>
      <c r="I46" s="24">
        <f>IF($F46="","",MAX(0,$E46-$F46))</f>
        <v/>
      </c>
      <c r="J46" s="9">
        <f>IF(OR($C46="",$D46=""),"",IF(COUNTIFS('Capacité équipes'!$A$5:$A$204,$D46,'Capacité équipes'!$B$5:$B$204,$C46)=0,"Capacité absente",IF(COUNTIFS('Capacité équipes'!$A$5:$A$204,$D46,'Capacité équipes'!$B$5:$B$204,$C46)&gt;1,"Capacité en doublon",IF(COUNTIFS('Capacité équipes'!$A$5:$A$204,$D46,'Capacité équipes'!$B$5:$B$204,$C46,'Capacité équipes'!$I$5:$I$204,"OK")=0,"Capacité absente",IF($F46=0,"Aucune capacité",IF($E46=0,"Sans activité",IF($H46&gt;='Paramètres'!$B$7,"Surcharge",IF($H46&gt;='Paramètres'!$B$6,"Vigilance",IF($H46&lt;'Paramètres'!$B$8,"Sous-charge","Équilibre")))))))))</f>
        <v/>
      </c>
    </row>
    <row r="47">
      <c r="A47" s="8" t="n">
        <v>2</v>
      </c>
      <c r="B47" s="8" t="n">
        <v>14</v>
      </c>
      <c r="C47" s="9">
        <f>IFERROR(IF(INDEX('Paramètres'!$B$13:$B$22,$A47)="","",INDEX('Paramètres'!$B$13:$B$22,$A47)),"")</f>
        <v/>
      </c>
      <c r="D47" s="26">
        <f>IF(OR($C47="",$B47&gt;='Paramètres'!$B$4),"",'Paramètres'!$B$3+7*$B47)</f>
        <v/>
      </c>
      <c r="E47" s="24">
        <f>IF(OR($C47="",$D47=""),"",SUMIFS('Charge requise'!$I$5:$I$204,'Charge requise'!$B$5:$B$204,$D47,'Charge requise'!$C$5:$C$204,$C47,'Charge requise'!$H$5:$H$204,"&lt;&gt;Annulée"))</f>
        <v/>
      </c>
      <c r="F47" s="24">
        <f>IF(OR($C47="",$D47=""),"",IF(COUNTIFS('Capacité équipes'!$A$5:$A$204,$D47,'Capacité équipes'!$B$5:$B$204,$C47)=1,IF(COUNTIFS('Capacité équipes'!$A$5:$A$204,$D47,'Capacité équipes'!$B$5:$B$204,$C47,'Capacité équipes'!$I$5:$I$204,"OK")=1,SUMIFS('Capacité équipes'!$G$5:$G$204,'Capacité équipes'!$A$5:$A$204,$D47,'Capacité équipes'!$B$5:$B$204,$C47),""),""))</f>
        <v/>
      </c>
      <c r="G47" s="24">
        <f>IF(OR($E47="",$F47=""),"",$F47-$E47)</f>
        <v/>
      </c>
      <c r="H47" s="25">
        <f>IFERROR($E47/$F47,"")</f>
        <v/>
      </c>
      <c r="I47" s="24">
        <f>IF($F47="","",MAX(0,$E47-$F47))</f>
        <v/>
      </c>
      <c r="J47" s="9">
        <f>IF(OR($C47="",$D47=""),"",IF(COUNTIFS('Capacité équipes'!$A$5:$A$204,$D47,'Capacité équipes'!$B$5:$B$204,$C47)=0,"Capacité absente",IF(COUNTIFS('Capacité équipes'!$A$5:$A$204,$D47,'Capacité équipes'!$B$5:$B$204,$C47)&gt;1,"Capacité en doublon",IF(COUNTIFS('Capacité équipes'!$A$5:$A$204,$D47,'Capacité équipes'!$B$5:$B$204,$C47,'Capacité équipes'!$I$5:$I$204,"OK")=0,"Capacité absente",IF($F47=0,"Aucune capacité",IF($E47=0,"Sans activité",IF($H47&gt;='Paramètres'!$B$7,"Surcharge",IF($H47&gt;='Paramètres'!$B$6,"Vigilance",IF($H47&lt;'Paramètres'!$B$8,"Sous-charge","Équilibre")))))))))</f>
        <v/>
      </c>
    </row>
    <row r="48">
      <c r="A48" s="11" t="n">
        <v>2</v>
      </c>
      <c r="B48" s="11" t="n">
        <v>15</v>
      </c>
      <c r="C48" s="9">
        <f>IFERROR(IF(INDEX('Paramètres'!$B$13:$B$22,$A48)="","",INDEX('Paramètres'!$B$13:$B$22,$A48)),"")</f>
        <v/>
      </c>
      <c r="D48" s="26">
        <f>IF(OR($C48="",$B48&gt;='Paramètres'!$B$4),"",'Paramètres'!$B$3+7*$B48)</f>
        <v/>
      </c>
      <c r="E48" s="24">
        <f>IF(OR($C48="",$D48=""),"",SUMIFS('Charge requise'!$I$5:$I$204,'Charge requise'!$B$5:$B$204,$D48,'Charge requise'!$C$5:$C$204,$C48,'Charge requise'!$H$5:$H$204,"&lt;&gt;Annulée"))</f>
        <v/>
      </c>
      <c r="F48" s="24">
        <f>IF(OR($C48="",$D48=""),"",IF(COUNTIFS('Capacité équipes'!$A$5:$A$204,$D48,'Capacité équipes'!$B$5:$B$204,$C48)=1,IF(COUNTIFS('Capacité équipes'!$A$5:$A$204,$D48,'Capacité équipes'!$B$5:$B$204,$C48,'Capacité équipes'!$I$5:$I$204,"OK")=1,SUMIFS('Capacité équipes'!$G$5:$G$204,'Capacité équipes'!$A$5:$A$204,$D48,'Capacité équipes'!$B$5:$B$204,$C48),""),""))</f>
        <v/>
      </c>
      <c r="G48" s="24">
        <f>IF(OR($E48="",$F48=""),"",$F48-$E48)</f>
        <v/>
      </c>
      <c r="H48" s="25">
        <f>IFERROR($E48/$F48,"")</f>
        <v/>
      </c>
      <c r="I48" s="24">
        <f>IF($F48="","",MAX(0,$E48-$F48))</f>
        <v/>
      </c>
      <c r="J48" s="9">
        <f>IF(OR($C48="",$D48=""),"",IF(COUNTIFS('Capacité équipes'!$A$5:$A$204,$D48,'Capacité équipes'!$B$5:$B$204,$C48)=0,"Capacité absente",IF(COUNTIFS('Capacité équipes'!$A$5:$A$204,$D48,'Capacité équipes'!$B$5:$B$204,$C48)&gt;1,"Capacité en doublon",IF(COUNTIFS('Capacité équipes'!$A$5:$A$204,$D48,'Capacité équipes'!$B$5:$B$204,$C48,'Capacité équipes'!$I$5:$I$204,"OK")=0,"Capacité absente",IF($F48=0,"Aucune capacité",IF($E48=0,"Sans activité",IF($H48&gt;='Paramètres'!$B$7,"Surcharge",IF($H48&gt;='Paramètres'!$B$6,"Vigilance",IF($H48&lt;'Paramètres'!$B$8,"Sous-charge","Équilibre")))))))))</f>
        <v/>
      </c>
    </row>
    <row r="49">
      <c r="A49" s="8" t="n">
        <v>2</v>
      </c>
      <c r="B49" s="8" t="n">
        <v>16</v>
      </c>
      <c r="C49" s="9">
        <f>IFERROR(IF(INDEX('Paramètres'!$B$13:$B$22,$A49)="","",INDEX('Paramètres'!$B$13:$B$22,$A49)),"")</f>
        <v/>
      </c>
      <c r="D49" s="26">
        <f>IF(OR($C49="",$B49&gt;='Paramètres'!$B$4),"",'Paramètres'!$B$3+7*$B49)</f>
        <v/>
      </c>
      <c r="E49" s="24">
        <f>IF(OR($C49="",$D49=""),"",SUMIFS('Charge requise'!$I$5:$I$204,'Charge requise'!$B$5:$B$204,$D49,'Charge requise'!$C$5:$C$204,$C49,'Charge requise'!$H$5:$H$204,"&lt;&gt;Annulée"))</f>
        <v/>
      </c>
      <c r="F49" s="24">
        <f>IF(OR($C49="",$D49=""),"",IF(COUNTIFS('Capacité équipes'!$A$5:$A$204,$D49,'Capacité équipes'!$B$5:$B$204,$C49)=1,IF(COUNTIFS('Capacité équipes'!$A$5:$A$204,$D49,'Capacité équipes'!$B$5:$B$204,$C49,'Capacité équipes'!$I$5:$I$204,"OK")=1,SUMIFS('Capacité équipes'!$G$5:$G$204,'Capacité équipes'!$A$5:$A$204,$D49,'Capacité équipes'!$B$5:$B$204,$C49),""),""))</f>
        <v/>
      </c>
      <c r="G49" s="24">
        <f>IF(OR($E49="",$F49=""),"",$F49-$E49)</f>
        <v/>
      </c>
      <c r="H49" s="25">
        <f>IFERROR($E49/$F49,"")</f>
        <v/>
      </c>
      <c r="I49" s="24">
        <f>IF($F49="","",MAX(0,$E49-$F49))</f>
        <v/>
      </c>
      <c r="J49" s="9">
        <f>IF(OR($C49="",$D49=""),"",IF(COUNTIFS('Capacité équipes'!$A$5:$A$204,$D49,'Capacité équipes'!$B$5:$B$204,$C49)=0,"Capacité absente",IF(COUNTIFS('Capacité équipes'!$A$5:$A$204,$D49,'Capacité équipes'!$B$5:$B$204,$C49)&gt;1,"Capacité en doublon",IF(COUNTIFS('Capacité équipes'!$A$5:$A$204,$D49,'Capacité équipes'!$B$5:$B$204,$C49,'Capacité équipes'!$I$5:$I$204,"OK")=0,"Capacité absente",IF($F49=0,"Aucune capacité",IF($E49=0,"Sans activité",IF($H49&gt;='Paramètres'!$B$7,"Surcharge",IF($H49&gt;='Paramètres'!$B$6,"Vigilance",IF($H49&lt;'Paramètres'!$B$8,"Sous-charge","Équilibre")))))))))</f>
        <v/>
      </c>
    </row>
    <row r="50">
      <c r="A50" s="11" t="n">
        <v>2</v>
      </c>
      <c r="B50" s="11" t="n">
        <v>17</v>
      </c>
      <c r="C50" s="9">
        <f>IFERROR(IF(INDEX('Paramètres'!$B$13:$B$22,$A50)="","",INDEX('Paramètres'!$B$13:$B$22,$A50)),"")</f>
        <v/>
      </c>
      <c r="D50" s="26">
        <f>IF(OR($C50="",$B50&gt;='Paramètres'!$B$4),"",'Paramètres'!$B$3+7*$B50)</f>
        <v/>
      </c>
      <c r="E50" s="24">
        <f>IF(OR($C50="",$D50=""),"",SUMIFS('Charge requise'!$I$5:$I$204,'Charge requise'!$B$5:$B$204,$D50,'Charge requise'!$C$5:$C$204,$C50,'Charge requise'!$H$5:$H$204,"&lt;&gt;Annulée"))</f>
        <v/>
      </c>
      <c r="F50" s="24">
        <f>IF(OR($C50="",$D50=""),"",IF(COUNTIFS('Capacité équipes'!$A$5:$A$204,$D50,'Capacité équipes'!$B$5:$B$204,$C50)=1,IF(COUNTIFS('Capacité équipes'!$A$5:$A$204,$D50,'Capacité équipes'!$B$5:$B$204,$C50,'Capacité équipes'!$I$5:$I$204,"OK")=1,SUMIFS('Capacité équipes'!$G$5:$G$204,'Capacité équipes'!$A$5:$A$204,$D50,'Capacité équipes'!$B$5:$B$204,$C50),""),""))</f>
        <v/>
      </c>
      <c r="G50" s="24">
        <f>IF(OR($E50="",$F50=""),"",$F50-$E50)</f>
        <v/>
      </c>
      <c r="H50" s="25">
        <f>IFERROR($E50/$F50,"")</f>
        <v/>
      </c>
      <c r="I50" s="24">
        <f>IF($F50="","",MAX(0,$E50-$F50))</f>
        <v/>
      </c>
      <c r="J50" s="9">
        <f>IF(OR($C50="",$D50=""),"",IF(COUNTIFS('Capacité équipes'!$A$5:$A$204,$D50,'Capacité équipes'!$B$5:$B$204,$C50)=0,"Capacité absente",IF(COUNTIFS('Capacité équipes'!$A$5:$A$204,$D50,'Capacité équipes'!$B$5:$B$204,$C50)&gt;1,"Capacité en doublon",IF(COUNTIFS('Capacité équipes'!$A$5:$A$204,$D50,'Capacité équipes'!$B$5:$B$204,$C50,'Capacité équipes'!$I$5:$I$204,"OK")=0,"Capacité absente",IF($F50=0,"Aucune capacité",IF($E50=0,"Sans activité",IF($H50&gt;='Paramètres'!$B$7,"Surcharge",IF($H50&gt;='Paramètres'!$B$6,"Vigilance",IF($H50&lt;'Paramètres'!$B$8,"Sous-charge","Équilibre")))))))))</f>
        <v/>
      </c>
    </row>
    <row r="51">
      <c r="A51" s="8" t="n">
        <v>2</v>
      </c>
      <c r="B51" s="8" t="n">
        <v>18</v>
      </c>
      <c r="C51" s="9">
        <f>IFERROR(IF(INDEX('Paramètres'!$B$13:$B$22,$A51)="","",INDEX('Paramètres'!$B$13:$B$22,$A51)),"")</f>
        <v/>
      </c>
      <c r="D51" s="26">
        <f>IF(OR($C51="",$B51&gt;='Paramètres'!$B$4),"",'Paramètres'!$B$3+7*$B51)</f>
        <v/>
      </c>
      <c r="E51" s="24">
        <f>IF(OR($C51="",$D51=""),"",SUMIFS('Charge requise'!$I$5:$I$204,'Charge requise'!$B$5:$B$204,$D51,'Charge requise'!$C$5:$C$204,$C51,'Charge requise'!$H$5:$H$204,"&lt;&gt;Annulée"))</f>
        <v/>
      </c>
      <c r="F51" s="24">
        <f>IF(OR($C51="",$D51=""),"",IF(COUNTIFS('Capacité équipes'!$A$5:$A$204,$D51,'Capacité équipes'!$B$5:$B$204,$C51)=1,IF(COUNTIFS('Capacité équipes'!$A$5:$A$204,$D51,'Capacité équipes'!$B$5:$B$204,$C51,'Capacité équipes'!$I$5:$I$204,"OK")=1,SUMIFS('Capacité équipes'!$G$5:$G$204,'Capacité équipes'!$A$5:$A$204,$D51,'Capacité équipes'!$B$5:$B$204,$C51),""),""))</f>
        <v/>
      </c>
      <c r="G51" s="24">
        <f>IF(OR($E51="",$F51=""),"",$F51-$E51)</f>
        <v/>
      </c>
      <c r="H51" s="25">
        <f>IFERROR($E51/$F51,"")</f>
        <v/>
      </c>
      <c r="I51" s="24">
        <f>IF($F51="","",MAX(0,$E51-$F51))</f>
        <v/>
      </c>
      <c r="J51" s="9">
        <f>IF(OR($C51="",$D51=""),"",IF(COUNTIFS('Capacité équipes'!$A$5:$A$204,$D51,'Capacité équipes'!$B$5:$B$204,$C51)=0,"Capacité absente",IF(COUNTIFS('Capacité équipes'!$A$5:$A$204,$D51,'Capacité équipes'!$B$5:$B$204,$C51)&gt;1,"Capacité en doublon",IF(COUNTIFS('Capacité équipes'!$A$5:$A$204,$D51,'Capacité équipes'!$B$5:$B$204,$C51,'Capacité équipes'!$I$5:$I$204,"OK")=0,"Capacité absente",IF($F51=0,"Aucune capacité",IF($E51=0,"Sans activité",IF($H51&gt;='Paramètres'!$B$7,"Surcharge",IF($H51&gt;='Paramètres'!$B$6,"Vigilance",IF($H51&lt;'Paramètres'!$B$8,"Sous-charge","Équilibre")))))))))</f>
        <v/>
      </c>
    </row>
    <row r="52">
      <c r="A52" s="11" t="n">
        <v>2</v>
      </c>
      <c r="B52" s="11" t="n">
        <v>19</v>
      </c>
      <c r="C52" s="9">
        <f>IFERROR(IF(INDEX('Paramètres'!$B$13:$B$22,$A52)="","",INDEX('Paramètres'!$B$13:$B$22,$A52)),"")</f>
        <v/>
      </c>
      <c r="D52" s="26">
        <f>IF(OR($C52="",$B52&gt;='Paramètres'!$B$4),"",'Paramètres'!$B$3+7*$B52)</f>
        <v/>
      </c>
      <c r="E52" s="24">
        <f>IF(OR($C52="",$D52=""),"",SUMIFS('Charge requise'!$I$5:$I$204,'Charge requise'!$B$5:$B$204,$D52,'Charge requise'!$C$5:$C$204,$C52,'Charge requise'!$H$5:$H$204,"&lt;&gt;Annulée"))</f>
        <v/>
      </c>
      <c r="F52" s="24">
        <f>IF(OR($C52="",$D52=""),"",IF(COUNTIFS('Capacité équipes'!$A$5:$A$204,$D52,'Capacité équipes'!$B$5:$B$204,$C52)=1,IF(COUNTIFS('Capacité équipes'!$A$5:$A$204,$D52,'Capacité équipes'!$B$5:$B$204,$C52,'Capacité équipes'!$I$5:$I$204,"OK")=1,SUMIFS('Capacité équipes'!$G$5:$G$204,'Capacité équipes'!$A$5:$A$204,$D52,'Capacité équipes'!$B$5:$B$204,$C52),""),""))</f>
        <v/>
      </c>
      <c r="G52" s="24">
        <f>IF(OR($E52="",$F52=""),"",$F52-$E52)</f>
        <v/>
      </c>
      <c r="H52" s="25">
        <f>IFERROR($E52/$F52,"")</f>
        <v/>
      </c>
      <c r="I52" s="24">
        <f>IF($F52="","",MAX(0,$E52-$F52))</f>
        <v/>
      </c>
      <c r="J52" s="9">
        <f>IF(OR($C52="",$D52=""),"",IF(COUNTIFS('Capacité équipes'!$A$5:$A$204,$D52,'Capacité équipes'!$B$5:$B$204,$C52)=0,"Capacité absente",IF(COUNTIFS('Capacité équipes'!$A$5:$A$204,$D52,'Capacité équipes'!$B$5:$B$204,$C52)&gt;1,"Capacité en doublon",IF(COUNTIFS('Capacité équipes'!$A$5:$A$204,$D52,'Capacité équipes'!$B$5:$B$204,$C52,'Capacité équipes'!$I$5:$I$204,"OK")=0,"Capacité absente",IF($F52=0,"Aucune capacité",IF($E52=0,"Sans activité",IF($H52&gt;='Paramètres'!$B$7,"Surcharge",IF($H52&gt;='Paramètres'!$B$6,"Vigilance",IF($H52&lt;'Paramètres'!$B$8,"Sous-charge","Équilibre")))))))))</f>
        <v/>
      </c>
    </row>
    <row r="53">
      <c r="A53" s="8" t="n">
        <v>2</v>
      </c>
      <c r="B53" s="8" t="n">
        <v>20</v>
      </c>
      <c r="C53" s="9">
        <f>IFERROR(IF(INDEX('Paramètres'!$B$13:$B$22,$A53)="","",INDEX('Paramètres'!$B$13:$B$22,$A53)),"")</f>
        <v/>
      </c>
      <c r="D53" s="26">
        <f>IF(OR($C53="",$B53&gt;='Paramètres'!$B$4),"",'Paramètres'!$B$3+7*$B53)</f>
        <v/>
      </c>
      <c r="E53" s="24">
        <f>IF(OR($C53="",$D53=""),"",SUMIFS('Charge requise'!$I$5:$I$204,'Charge requise'!$B$5:$B$204,$D53,'Charge requise'!$C$5:$C$204,$C53,'Charge requise'!$H$5:$H$204,"&lt;&gt;Annulée"))</f>
        <v/>
      </c>
      <c r="F53" s="24">
        <f>IF(OR($C53="",$D53=""),"",IF(COUNTIFS('Capacité équipes'!$A$5:$A$204,$D53,'Capacité équipes'!$B$5:$B$204,$C53)=1,IF(COUNTIFS('Capacité équipes'!$A$5:$A$204,$D53,'Capacité équipes'!$B$5:$B$204,$C53,'Capacité équipes'!$I$5:$I$204,"OK")=1,SUMIFS('Capacité équipes'!$G$5:$G$204,'Capacité équipes'!$A$5:$A$204,$D53,'Capacité équipes'!$B$5:$B$204,$C53),""),""))</f>
        <v/>
      </c>
      <c r="G53" s="24">
        <f>IF(OR($E53="",$F53=""),"",$F53-$E53)</f>
        <v/>
      </c>
      <c r="H53" s="25">
        <f>IFERROR($E53/$F53,"")</f>
        <v/>
      </c>
      <c r="I53" s="24">
        <f>IF($F53="","",MAX(0,$E53-$F53))</f>
        <v/>
      </c>
      <c r="J53" s="9">
        <f>IF(OR($C53="",$D53=""),"",IF(COUNTIFS('Capacité équipes'!$A$5:$A$204,$D53,'Capacité équipes'!$B$5:$B$204,$C53)=0,"Capacité absente",IF(COUNTIFS('Capacité équipes'!$A$5:$A$204,$D53,'Capacité équipes'!$B$5:$B$204,$C53)&gt;1,"Capacité en doublon",IF(COUNTIFS('Capacité équipes'!$A$5:$A$204,$D53,'Capacité équipes'!$B$5:$B$204,$C53,'Capacité équipes'!$I$5:$I$204,"OK")=0,"Capacité absente",IF($F53=0,"Aucune capacité",IF($E53=0,"Sans activité",IF($H53&gt;='Paramètres'!$B$7,"Surcharge",IF($H53&gt;='Paramètres'!$B$6,"Vigilance",IF($H53&lt;'Paramètres'!$B$8,"Sous-charge","Équilibre")))))))))</f>
        <v/>
      </c>
    </row>
    <row r="54">
      <c r="A54" s="11" t="n">
        <v>2</v>
      </c>
      <c r="B54" s="11" t="n">
        <v>21</v>
      </c>
      <c r="C54" s="9">
        <f>IFERROR(IF(INDEX('Paramètres'!$B$13:$B$22,$A54)="","",INDEX('Paramètres'!$B$13:$B$22,$A54)),"")</f>
        <v/>
      </c>
      <c r="D54" s="26">
        <f>IF(OR($C54="",$B54&gt;='Paramètres'!$B$4),"",'Paramètres'!$B$3+7*$B54)</f>
        <v/>
      </c>
      <c r="E54" s="24">
        <f>IF(OR($C54="",$D54=""),"",SUMIFS('Charge requise'!$I$5:$I$204,'Charge requise'!$B$5:$B$204,$D54,'Charge requise'!$C$5:$C$204,$C54,'Charge requise'!$H$5:$H$204,"&lt;&gt;Annulée"))</f>
        <v/>
      </c>
      <c r="F54" s="24">
        <f>IF(OR($C54="",$D54=""),"",IF(COUNTIFS('Capacité équipes'!$A$5:$A$204,$D54,'Capacité équipes'!$B$5:$B$204,$C54)=1,IF(COUNTIFS('Capacité équipes'!$A$5:$A$204,$D54,'Capacité équipes'!$B$5:$B$204,$C54,'Capacité équipes'!$I$5:$I$204,"OK")=1,SUMIFS('Capacité équipes'!$G$5:$G$204,'Capacité équipes'!$A$5:$A$204,$D54,'Capacité équipes'!$B$5:$B$204,$C54),""),""))</f>
        <v/>
      </c>
      <c r="G54" s="24">
        <f>IF(OR($E54="",$F54=""),"",$F54-$E54)</f>
        <v/>
      </c>
      <c r="H54" s="25">
        <f>IFERROR($E54/$F54,"")</f>
        <v/>
      </c>
      <c r="I54" s="24">
        <f>IF($F54="","",MAX(0,$E54-$F54))</f>
        <v/>
      </c>
      <c r="J54" s="9">
        <f>IF(OR($C54="",$D54=""),"",IF(COUNTIFS('Capacité équipes'!$A$5:$A$204,$D54,'Capacité équipes'!$B$5:$B$204,$C54)=0,"Capacité absente",IF(COUNTIFS('Capacité équipes'!$A$5:$A$204,$D54,'Capacité équipes'!$B$5:$B$204,$C54)&gt;1,"Capacité en doublon",IF(COUNTIFS('Capacité équipes'!$A$5:$A$204,$D54,'Capacité équipes'!$B$5:$B$204,$C54,'Capacité équipes'!$I$5:$I$204,"OK")=0,"Capacité absente",IF($F54=0,"Aucune capacité",IF($E54=0,"Sans activité",IF($H54&gt;='Paramètres'!$B$7,"Surcharge",IF($H54&gt;='Paramètres'!$B$6,"Vigilance",IF($H54&lt;'Paramètres'!$B$8,"Sous-charge","Équilibre")))))))))</f>
        <v/>
      </c>
    </row>
    <row r="55">
      <c r="A55" s="8" t="n">
        <v>2</v>
      </c>
      <c r="B55" s="8" t="n">
        <v>22</v>
      </c>
      <c r="C55" s="9">
        <f>IFERROR(IF(INDEX('Paramètres'!$B$13:$B$22,$A55)="","",INDEX('Paramètres'!$B$13:$B$22,$A55)),"")</f>
        <v/>
      </c>
      <c r="D55" s="26">
        <f>IF(OR($C55="",$B55&gt;='Paramètres'!$B$4),"",'Paramètres'!$B$3+7*$B55)</f>
        <v/>
      </c>
      <c r="E55" s="24">
        <f>IF(OR($C55="",$D55=""),"",SUMIFS('Charge requise'!$I$5:$I$204,'Charge requise'!$B$5:$B$204,$D55,'Charge requise'!$C$5:$C$204,$C55,'Charge requise'!$H$5:$H$204,"&lt;&gt;Annulée"))</f>
        <v/>
      </c>
      <c r="F55" s="24">
        <f>IF(OR($C55="",$D55=""),"",IF(COUNTIFS('Capacité équipes'!$A$5:$A$204,$D55,'Capacité équipes'!$B$5:$B$204,$C55)=1,IF(COUNTIFS('Capacité équipes'!$A$5:$A$204,$D55,'Capacité équipes'!$B$5:$B$204,$C55,'Capacité équipes'!$I$5:$I$204,"OK")=1,SUMIFS('Capacité équipes'!$G$5:$G$204,'Capacité équipes'!$A$5:$A$204,$D55,'Capacité équipes'!$B$5:$B$204,$C55),""),""))</f>
        <v/>
      </c>
      <c r="G55" s="24">
        <f>IF(OR($E55="",$F55=""),"",$F55-$E55)</f>
        <v/>
      </c>
      <c r="H55" s="25">
        <f>IFERROR($E55/$F55,"")</f>
        <v/>
      </c>
      <c r="I55" s="24">
        <f>IF($F55="","",MAX(0,$E55-$F55))</f>
        <v/>
      </c>
      <c r="J55" s="9">
        <f>IF(OR($C55="",$D55=""),"",IF(COUNTIFS('Capacité équipes'!$A$5:$A$204,$D55,'Capacité équipes'!$B$5:$B$204,$C55)=0,"Capacité absente",IF(COUNTIFS('Capacité équipes'!$A$5:$A$204,$D55,'Capacité équipes'!$B$5:$B$204,$C55)&gt;1,"Capacité en doublon",IF(COUNTIFS('Capacité équipes'!$A$5:$A$204,$D55,'Capacité équipes'!$B$5:$B$204,$C55,'Capacité équipes'!$I$5:$I$204,"OK")=0,"Capacité absente",IF($F55=0,"Aucune capacité",IF($E55=0,"Sans activité",IF($H55&gt;='Paramètres'!$B$7,"Surcharge",IF($H55&gt;='Paramètres'!$B$6,"Vigilance",IF($H55&lt;'Paramètres'!$B$8,"Sous-charge","Équilibre")))))))))</f>
        <v/>
      </c>
    </row>
    <row r="56">
      <c r="A56" s="11" t="n">
        <v>2</v>
      </c>
      <c r="B56" s="11" t="n">
        <v>23</v>
      </c>
      <c r="C56" s="9">
        <f>IFERROR(IF(INDEX('Paramètres'!$B$13:$B$22,$A56)="","",INDEX('Paramètres'!$B$13:$B$22,$A56)),"")</f>
        <v/>
      </c>
      <c r="D56" s="26">
        <f>IF(OR($C56="",$B56&gt;='Paramètres'!$B$4),"",'Paramètres'!$B$3+7*$B56)</f>
        <v/>
      </c>
      <c r="E56" s="24">
        <f>IF(OR($C56="",$D56=""),"",SUMIFS('Charge requise'!$I$5:$I$204,'Charge requise'!$B$5:$B$204,$D56,'Charge requise'!$C$5:$C$204,$C56,'Charge requise'!$H$5:$H$204,"&lt;&gt;Annulée"))</f>
        <v/>
      </c>
      <c r="F56" s="24">
        <f>IF(OR($C56="",$D56=""),"",IF(COUNTIFS('Capacité équipes'!$A$5:$A$204,$D56,'Capacité équipes'!$B$5:$B$204,$C56)=1,IF(COUNTIFS('Capacité équipes'!$A$5:$A$204,$D56,'Capacité équipes'!$B$5:$B$204,$C56,'Capacité équipes'!$I$5:$I$204,"OK")=1,SUMIFS('Capacité équipes'!$G$5:$G$204,'Capacité équipes'!$A$5:$A$204,$D56,'Capacité équipes'!$B$5:$B$204,$C56),""),""))</f>
        <v/>
      </c>
      <c r="G56" s="24">
        <f>IF(OR($E56="",$F56=""),"",$F56-$E56)</f>
        <v/>
      </c>
      <c r="H56" s="25">
        <f>IFERROR($E56/$F56,"")</f>
        <v/>
      </c>
      <c r="I56" s="24">
        <f>IF($F56="","",MAX(0,$E56-$F56))</f>
        <v/>
      </c>
      <c r="J56" s="9">
        <f>IF(OR($C56="",$D56=""),"",IF(COUNTIFS('Capacité équipes'!$A$5:$A$204,$D56,'Capacité équipes'!$B$5:$B$204,$C56)=0,"Capacité absente",IF(COUNTIFS('Capacité équipes'!$A$5:$A$204,$D56,'Capacité équipes'!$B$5:$B$204,$C56)&gt;1,"Capacité en doublon",IF(COUNTIFS('Capacité équipes'!$A$5:$A$204,$D56,'Capacité équipes'!$B$5:$B$204,$C56,'Capacité équipes'!$I$5:$I$204,"OK")=0,"Capacité absente",IF($F56=0,"Aucune capacité",IF($E56=0,"Sans activité",IF($H56&gt;='Paramètres'!$B$7,"Surcharge",IF($H56&gt;='Paramètres'!$B$6,"Vigilance",IF($H56&lt;'Paramètres'!$B$8,"Sous-charge","Équilibre")))))))))</f>
        <v/>
      </c>
    </row>
    <row r="57">
      <c r="A57" s="8" t="n">
        <v>2</v>
      </c>
      <c r="B57" s="8" t="n">
        <v>24</v>
      </c>
      <c r="C57" s="9">
        <f>IFERROR(IF(INDEX('Paramètres'!$B$13:$B$22,$A57)="","",INDEX('Paramètres'!$B$13:$B$22,$A57)),"")</f>
        <v/>
      </c>
      <c r="D57" s="26">
        <f>IF(OR($C57="",$B57&gt;='Paramètres'!$B$4),"",'Paramètres'!$B$3+7*$B57)</f>
        <v/>
      </c>
      <c r="E57" s="24">
        <f>IF(OR($C57="",$D57=""),"",SUMIFS('Charge requise'!$I$5:$I$204,'Charge requise'!$B$5:$B$204,$D57,'Charge requise'!$C$5:$C$204,$C57,'Charge requise'!$H$5:$H$204,"&lt;&gt;Annulée"))</f>
        <v/>
      </c>
      <c r="F57" s="24">
        <f>IF(OR($C57="",$D57=""),"",IF(COUNTIFS('Capacité équipes'!$A$5:$A$204,$D57,'Capacité équipes'!$B$5:$B$204,$C57)=1,IF(COUNTIFS('Capacité équipes'!$A$5:$A$204,$D57,'Capacité équipes'!$B$5:$B$204,$C57,'Capacité équipes'!$I$5:$I$204,"OK")=1,SUMIFS('Capacité équipes'!$G$5:$G$204,'Capacité équipes'!$A$5:$A$204,$D57,'Capacité équipes'!$B$5:$B$204,$C57),""),""))</f>
        <v/>
      </c>
      <c r="G57" s="24">
        <f>IF(OR($E57="",$F57=""),"",$F57-$E57)</f>
        <v/>
      </c>
      <c r="H57" s="25">
        <f>IFERROR($E57/$F57,"")</f>
        <v/>
      </c>
      <c r="I57" s="24">
        <f>IF($F57="","",MAX(0,$E57-$F57))</f>
        <v/>
      </c>
      <c r="J57" s="9">
        <f>IF(OR($C57="",$D57=""),"",IF(COUNTIFS('Capacité équipes'!$A$5:$A$204,$D57,'Capacité équipes'!$B$5:$B$204,$C57)=0,"Capacité absente",IF(COUNTIFS('Capacité équipes'!$A$5:$A$204,$D57,'Capacité équipes'!$B$5:$B$204,$C57)&gt;1,"Capacité en doublon",IF(COUNTIFS('Capacité équipes'!$A$5:$A$204,$D57,'Capacité équipes'!$B$5:$B$204,$C57,'Capacité équipes'!$I$5:$I$204,"OK")=0,"Capacité absente",IF($F57=0,"Aucune capacité",IF($E57=0,"Sans activité",IF($H57&gt;='Paramètres'!$B$7,"Surcharge",IF($H57&gt;='Paramètres'!$B$6,"Vigilance",IF($H57&lt;'Paramètres'!$B$8,"Sous-charge","Équilibre")))))))))</f>
        <v/>
      </c>
    </row>
    <row r="58">
      <c r="A58" s="11" t="n">
        <v>2</v>
      </c>
      <c r="B58" s="11" t="n">
        <v>25</v>
      </c>
      <c r="C58" s="9">
        <f>IFERROR(IF(INDEX('Paramètres'!$B$13:$B$22,$A58)="","",INDEX('Paramètres'!$B$13:$B$22,$A58)),"")</f>
        <v/>
      </c>
      <c r="D58" s="26">
        <f>IF(OR($C58="",$B58&gt;='Paramètres'!$B$4),"",'Paramètres'!$B$3+7*$B58)</f>
        <v/>
      </c>
      <c r="E58" s="24">
        <f>IF(OR($C58="",$D58=""),"",SUMIFS('Charge requise'!$I$5:$I$204,'Charge requise'!$B$5:$B$204,$D58,'Charge requise'!$C$5:$C$204,$C58,'Charge requise'!$H$5:$H$204,"&lt;&gt;Annulée"))</f>
        <v/>
      </c>
      <c r="F58" s="24">
        <f>IF(OR($C58="",$D58=""),"",IF(COUNTIFS('Capacité équipes'!$A$5:$A$204,$D58,'Capacité équipes'!$B$5:$B$204,$C58)=1,IF(COUNTIFS('Capacité équipes'!$A$5:$A$204,$D58,'Capacité équipes'!$B$5:$B$204,$C58,'Capacité équipes'!$I$5:$I$204,"OK")=1,SUMIFS('Capacité équipes'!$G$5:$G$204,'Capacité équipes'!$A$5:$A$204,$D58,'Capacité équipes'!$B$5:$B$204,$C58),""),""))</f>
        <v/>
      </c>
      <c r="G58" s="24">
        <f>IF(OR($E58="",$F58=""),"",$F58-$E58)</f>
        <v/>
      </c>
      <c r="H58" s="25">
        <f>IFERROR($E58/$F58,"")</f>
        <v/>
      </c>
      <c r="I58" s="24">
        <f>IF($F58="","",MAX(0,$E58-$F58))</f>
        <v/>
      </c>
      <c r="J58" s="9">
        <f>IF(OR($C58="",$D58=""),"",IF(COUNTIFS('Capacité équipes'!$A$5:$A$204,$D58,'Capacité équipes'!$B$5:$B$204,$C58)=0,"Capacité absente",IF(COUNTIFS('Capacité équipes'!$A$5:$A$204,$D58,'Capacité équipes'!$B$5:$B$204,$C58)&gt;1,"Capacité en doublon",IF(COUNTIFS('Capacité équipes'!$A$5:$A$204,$D58,'Capacité équipes'!$B$5:$B$204,$C58,'Capacité équipes'!$I$5:$I$204,"OK")=0,"Capacité absente",IF($F58=0,"Aucune capacité",IF($E58=0,"Sans activité",IF($H58&gt;='Paramètres'!$B$7,"Surcharge",IF($H58&gt;='Paramètres'!$B$6,"Vigilance",IF($H58&lt;'Paramètres'!$B$8,"Sous-charge","Équilibre")))))))))</f>
        <v/>
      </c>
    </row>
    <row r="59">
      <c r="A59" s="8" t="n">
        <v>3</v>
      </c>
      <c r="B59" s="8" t="n">
        <v>0</v>
      </c>
      <c r="C59" s="9">
        <f>IFERROR(IF(INDEX('Paramètres'!$B$13:$B$22,$A59)="","",INDEX('Paramètres'!$B$13:$B$22,$A59)),"")</f>
        <v/>
      </c>
      <c r="D59" s="26">
        <f>IF(OR($C59="",$B59&gt;='Paramètres'!$B$4),"",'Paramètres'!$B$3+7*$B59)</f>
        <v/>
      </c>
      <c r="E59" s="24">
        <f>IF(OR($C59="",$D59=""),"",SUMIFS('Charge requise'!$I$5:$I$204,'Charge requise'!$B$5:$B$204,$D59,'Charge requise'!$C$5:$C$204,$C59,'Charge requise'!$H$5:$H$204,"&lt;&gt;Annulée"))</f>
        <v/>
      </c>
      <c r="F59" s="24">
        <f>IF(OR($C59="",$D59=""),"",IF(COUNTIFS('Capacité équipes'!$A$5:$A$204,$D59,'Capacité équipes'!$B$5:$B$204,$C59)=1,IF(COUNTIFS('Capacité équipes'!$A$5:$A$204,$D59,'Capacité équipes'!$B$5:$B$204,$C59,'Capacité équipes'!$I$5:$I$204,"OK")=1,SUMIFS('Capacité équipes'!$G$5:$G$204,'Capacité équipes'!$A$5:$A$204,$D59,'Capacité équipes'!$B$5:$B$204,$C59),""),""))</f>
        <v/>
      </c>
      <c r="G59" s="24">
        <f>IF(OR($E59="",$F59=""),"",$F59-$E59)</f>
        <v/>
      </c>
      <c r="H59" s="25">
        <f>IFERROR($E59/$F59,"")</f>
        <v/>
      </c>
      <c r="I59" s="24">
        <f>IF($F59="","",MAX(0,$E59-$F59))</f>
        <v/>
      </c>
      <c r="J59" s="9">
        <f>IF(OR($C59="",$D59=""),"",IF(COUNTIFS('Capacité équipes'!$A$5:$A$204,$D59,'Capacité équipes'!$B$5:$B$204,$C59)=0,"Capacité absente",IF(COUNTIFS('Capacité équipes'!$A$5:$A$204,$D59,'Capacité équipes'!$B$5:$B$204,$C59)&gt;1,"Capacité en doublon",IF(COUNTIFS('Capacité équipes'!$A$5:$A$204,$D59,'Capacité équipes'!$B$5:$B$204,$C59,'Capacité équipes'!$I$5:$I$204,"OK")=0,"Capacité absente",IF($F59=0,"Aucune capacité",IF($E59=0,"Sans activité",IF($H59&gt;='Paramètres'!$B$7,"Surcharge",IF($H59&gt;='Paramètres'!$B$6,"Vigilance",IF($H59&lt;'Paramètres'!$B$8,"Sous-charge","Équilibre")))))))))</f>
        <v/>
      </c>
    </row>
    <row r="60">
      <c r="A60" s="11" t="n">
        <v>3</v>
      </c>
      <c r="B60" s="11" t="n">
        <v>1</v>
      </c>
      <c r="C60" s="9">
        <f>IFERROR(IF(INDEX('Paramètres'!$B$13:$B$22,$A60)="","",INDEX('Paramètres'!$B$13:$B$22,$A60)),"")</f>
        <v/>
      </c>
      <c r="D60" s="26">
        <f>IF(OR($C60="",$B60&gt;='Paramètres'!$B$4),"",'Paramètres'!$B$3+7*$B60)</f>
        <v/>
      </c>
      <c r="E60" s="24">
        <f>IF(OR($C60="",$D60=""),"",SUMIFS('Charge requise'!$I$5:$I$204,'Charge requise'!$B$5:$B$204,$D60,'Charge requise'!$C$5:$C$204,$C60,'Charge requise'!$H$5:$H$204,"&lt;&gt;Annulée"))</f>
        <v/>
      </c>
      <c r="F60" s="24">
        <f>IF(OR($C60="",$D60=""),"",IF(COUNTIFS('Capacité équipes'!$A$5:$A$204,$D60,'Capacité équipes'!$B$5:$B$204,$C60)=1,IF(COUNTIFS('Capacité équipes'!$A$5:$A$204,$D60,'Capacité équipes'!$B$5:$B$204,$C60,'Capacité équipes'!$I$5:$I$204,"OK")=1,SUMIFS('Capacité équipes'!$G$5:$G$204,'Capacité équipes'!$A$5:$A$204,$D60,'Capacité équipes'!$B$5:$B$204,$C60),""),""))</f>
        <v/>
      </c>
      <c r="G60" s="24">
        <f>IF(OR($E60="",$F60=""),"",$F60-$E60)</f>
        <v/>
      </c>
      <c r="H60" s="25">
        <f>IFERROR($E60/$F60,"")</f>
        <v/>
      </c>
      <c r="I60" s="24">
        <f>IF($F60="","",MAX(0,$E60-$F60))</f>
        <v/>
      </c>
      <c r="J60" s="9">
        <f>IF(OR($C60="",$D60=""),"",IF(COUNTIFS('Capacité équipes'!$A$5:$A$204,$D60,'Capacité équipes'!$B$5:$B$204,$C60)=0,"Capacité absente",IF(COUNTIFS('Capacité équipes'!$A$5:$A$204,$D60,'Capacité équipes'!$B$5:$B$204,$C60)&gt;1,"Capacité en doublon",IF(COUNTIFS('Capacité équipes'!$A$5:$A$204,$D60,'Capacité équipes'!$B$5:$B$204,$C60,'Capacité équipes'!$I$5:$I$204,"OK")=0,"Capacité absente",IF($F60=0,"Aucune capacité",IF($E60=0,"Sans activité",IF($H60&gt;='Paramètres'!$B$7,"Surcharge",IF($H60&gt;='Paramètres'!$B$6,"Vigilance",IF($H60&lt;'Paramètres'!$B$8,"Sous-charge","Équilibre")))))))))</f>
        <v/>
      </c>
    </row>
    <row r="61">
      <c r="A61" s="8" t="n">
        <v>3</v>
      </c>
      <c r="B61" s="8" t="n">
        <v>2</v>
      </c>
      <c r="C61" s="9">
        <f>IFERROR(IF(INDEX('Paramètres'!$B$13:$B$22,$A61)="","",INDEX('Paramètres'!$B$13:$B$22,$A61)),"")</f>
        <v/>
      </c>
      <c r="D61" s="26">
        <f>IF(OR($C61="",$B61&gt;='Paramètres'!$B$4),"",'Paramètres'!$B$3+7*$B61)</f>
        <v/>
      </c>
      <c r="E61" s="24">
        <f>IF(OR($C61="",$D61=""),"",SUMIFS('Charge requise'!$I$5:$I$204,'Charge requise'!$B$5:$B$204,$D61,'Charge requise'!$C$5:$C$204,$C61,'Charge requise'!$H$5:$H$204,"&lt;&gt;Annulée"))</f>
        <v/>
      </c>
      <c r="F61" s="24">
        <f>IF(OR($C61="",$D61=""),"",IF(COUNTIFS('Capacité équipes'!$A$5:$A$204,$D61,'Capacité équipes'!$B$5:$B$204,$C61)=1,IF(COUNTIFS('Capacité équipes'!$A$5:$A$204,$D61,'Capacité équipes'!$B$5:$B$204,$C61,'Capacité équipes'!$I$5:$I$204,"OK")=1,SUMIFS('Capacité équipes'!$G$5:$G$204,'Capacité équipes'!$A$5:$A$204,$D61,'Capacité équipes'!$B$5:$B$204,$C61),""),""))</f>
        <v/>
      </c>
      <c r="G61" s="24">
        <f>IF(OR($E61="",$F61=""),"",$F61-$E61)</f>
        <v/>
      </c>
      <c r="H61" s="25">
        <f>IFERROR($E61/$F61,"")</f>
        <v/>
      </c>
      <c r="I61" s="24">
        <f>IF($F61="","",MAX(0,$E61-$F61))</f>
        <v/>
      </c>
      <c r="J61" s="9">
        <f>IF(OR($C61="",$D61=""),"",IF(COUNTIFS('Capacité équipes'!$A$5:$A$204,$D61,'Capacité équipes'!$B$5:$B$204,$C61)=0,"Capacité absente",IF(COUNTIFS('Capacité équipes'!$A$5:$A$204,$D61,'Capacité équipes'!$B$5:$B$204,$C61)&gt;1,"Capacité en doublon",IF(COUNTIFS('Capacité équipes'!$A$5:$A$204,$D61,'Capacité équipes'!$B$5:$B$204,$C61,'Capacité équipes'!$I$5:$I$204,"OK")=0,"Capacité absente",IF($F61=0,"Aucune capacité",IF($E61=0,"Sans activité",IF($H61&gt;='Paramètres'!$B$7,"Surcharge",IF($H61&gt;='Paramètres'!$B$6,"Vigilance",IF($H61&lt;'Paramètres'!$B$8,"Sous-charge","Équilibre")))))))))</f>
        <v/>
      </c>
    </row>
    <row r="62">
      <c r="A62" s="11" t="n">
        <v>3</v>
      </c>
      <c r="B62" s="11" t="n">
        <v>3</v>
      </c>
      <c r="C62" s="9">
        <f>IFERROR(IF(INDEX('Paramètres'!$B$13:$B$22,$A62)="","",INDEX('Paramètres'!$B$13:$B$22,$A62)),"")</f>
        <v/>
      </c>
      <c r="D62" s="26">
        <f>IF(OR($C62="",$B62&gt;='Paramètres'!$B$4),"",'Paramètres'!$B$3+7*$B62)</f>
        <v/>
      </c>
      <c r="E62" s="24">
        <f>IF(OR($C62="",$D62=""),"",SUMIFS('Charge requise'!$I$5:$I$204,'Charge requise'!$B$5:$B$204,$D62,'Charge requise'!$C$5:$C$204,$C62,'Charge requise'!$H$5:$H$204,"&lt;&gt;Annulée"))</f>
        <v/>
      </c>
      <c r="F62" s="24">
        <f>IF(OR($C62="",$D62=""),"",IF(COUNTIFS('Capacité équipes'!$A$5:$A$204,$D62,'Capacité équipes'!$B$5:$B$204,$C62)=1,IF(COUNTIFS('Capacité équipes'!$A$5:$A$204,$D62,'Capacité équipes'!$B$5:$B$204,$C62,'Capacité équipes'!$I$5:$I$204,"OK")=1,SUMIFS('Capacité équipes'!$G$5:$G$204,'Capacité équipes'!$A$5:$A$204,$D62,'Capacité équipes'!$B$5:$B$204,$C62),""),""))</f>
        <v/>
      </c>
      <c r="G62" s="24">
        <f>IF(OR($E62="",$F62=""),"",$F62-$E62)</f>
        <v/>
      </c>
      <c r="H62" s="25">
        <f>IFERROR($E62/$F62,"")</f>
        <v/>
      </c>
      <c r="I62" s="24">
        <f>IF($F62="","",MAX(0,$E62-$F62))</f>
        <v/>
      </c>
      <c r="J62" s="9">
        <f>IF(OR($C62="",$D62=""),"",IF(COUNTIFS('Capacité équipes'!$A$5:$A$204,$D62,'Capacité équipes'!$B$5:$B$204,$C62)=0,"Capacité absente",IF(COUNTIFS('Capacité équipes'!$A$5:$A$204,$D62,'Capacité équipes'!$B$5:$B$204,$C62)&gt;1,"Capacité en doublon",IF(COUNTIFS('Capacité équipes'!$A$5:$A$204,$D62,'Capacité équipes'!$B$5:$B$204,$C62,'Capacité équipes'!$I$5:$I$204,"OK")=0,"Capacité absente",IF($F62=0,"Aucune capacité",IF($E62=0,"Sans activité",IF($H62&gt;='Paramètres'!$B$7,"Surcharge",IF($H62&gt;='Paramètres'!$B$6,"Vigilance",IF($H62&lt;'Paramètres'!$B$8,"Sous-charge","Équilibre")))))))))</f>
        <v/>
      </c>
    </row>
    <row r="63">
      <c r="A63" s="8" t="n">
        <v>3</v>
      </c>
      <c r="B63" s="8" t="n">
        <v>4</v>
      </c>
      <c r="C63" s="9">
        <f>IFERROR(IF(INDEX('Paramètres'!$B$13:$B$22,$A63)="","",INDEX('Paramètres'!$B$13:$B$22,$A63)),"")</f>
        <v/>
      </c>
      <c r="D63" s="26">
        <f>IF(OR($C63="",$B63&gt;='Paramètres'!$B$4),"",'Paramètres'!$B$3+7*$B63)</f>
        <v/>
      </c>
      <c r="E63" s="24">
        <f>IF(OR($C63="",$D63=""),"",SUMIFS('Charge requise'!$I$5:$I$204,'Charge requise'!$B$5:$B$204,$D63,'Charge requise'!$C$5:$C$204,$C63,'Charge requise'!$H$5:$H$204,"&lt;&gt;Annulée"))</f>
        <v/>
      </c>
      <c r="F63" s="24">
        <f>IF(OR($C63="",$D63=""),"",IF(COUNTIFS('Capacité équipes'!$A$5:$A$204,$D63,'Capacité équipes'!$B$5:$B$204,$C63)=1,IF(COUNTIFS('Capacité équipes'!$A$5:$A$204,$D63,'Capacité équipes'!$B$5:$B$204,$C63,'Capacité équipes'!$I$5:$I$204,"OK")=1,SUMIFS('Capacité équipes'!$G$5:$G$204,'Capacité équipes'!$A$5:$A$204,$D63,'Capacité équipes'!$B$5:$B$204,$C63),""),""))</f>
        <v/>
      </c>
      <c r="G63" s="24">
        <f>IF(OR($E63="",$F63=""),"",$F63-$E63)</f>
        <v/>
      </c>
      <c r="H63" s="25">
        <f>IFERROR($E63/$F63,"")</f>
        <v/>
      </c>
      <c r="I63" s="24">
        <f>IF($F63="","",MAX(0,$E63-$F63))</f>
        <v/>
      </c>
      <c r="J63" s="9">
        <f>IF(OR($C63="",$D63=""),"",IF(COUNTIFS('Capacité équipes'!$A$5:$A$204,$D63,'Capacité équipes'!$B$5:$B$204,$C63)=0,"Capacité absente",IF(COUNTIFS('Capacité équipes'!$A$5:$A$204,$D63,'Capacité équipes'!$B$5:$B$204,$C63)&gt;1,"Capacité en doublon",IF(COUNTIFS('Capacité équipes'!$A$5:$A$204,$D63,'Capacité équipes'!$B$5:$B$204,$C63,'Capacité équipes'!$I$5:$I$204,"OK")=0,"Capacité absente",IF($F63=0,"Aucune capacité",IF($E63=0,"Sans activité",IF($H63&gt;='Paramètres'!$B$7,"Surcharge",IF($H63&gt;='Paramètres'!$B$6,"Vigilance",IF($H63&lt;'Paramètres'!$B$8,"Sous-charge","Équilibre")))))))))</f>
        <v/>
      </c>
    </row>
    <row r="64">
      <c r="A64" s="11" t="n">
        <v>3</v>
      </c>
      <c r="B64" s="11" t="n">
        <v>5</v>
      </c>
      <c r="C64" s="9">
        <f>IFERROR(IF(INDEX('Paramètres'!$B$13:$B$22,$A64)="","",INDEX('Paramètres'!$B$13:$B$22,$A64)),"")</f>
        <v/>
      </c>
      <c r="D64" s="26">
        <f>IF(OR($C64="",$B64&gt;='Paramètres'!$B$4),"",'Paramètres'!$B$3+7*$B64)</f>
        <v/>
      </c>
      <c r="E64" s="24">
        <f>IF(OR($C64="",$D64=""),"",SUMIFS('Charge requise'!$I$5:$I$204,'Charge requise'!$B$5:$B$204,$D64,'Charge requise'!$C$5:$C$204,$C64,'Charge requise'!$H$5:$H$204,"&lt;&gt;Annulée"))</f>
        <v/>
      </c>
      <c r="F64" s="24">
        <f>IF(OR($C64="",$D64=""),"",IF(COUNTIFS('Capacité équipes'!$A$5:$A$204,$D64,'Capacité équipes'!$B$5:$B$204,$C64)=1,IF(COUNTIFS('Capacité équipes'!$A$5:$A$204,$D64,'Capacité équipes'!$B$5:$B$204,$C64,'Capacité équipes'!$I$5:$I$204,"OK")=1,SUMIFS('Capacité équipes'!$G$5:$G$204,'Capacité équipes'!$A$5:$A$204,$D64,'Capacité équipes'!$B$5:$B$204,$C64),""),""))</f>
        <v/>
      </c>
      <c r="G64" s="24">
        <f>IF(OR($E64="",$F64=""),"",$F64-$E64)</f>
        <v/>
      </c>
      <c r="H64" s="25">
        <f>IFERROR($E64/$F64,"")</f>
        <v/>
      </c>
      <c r="I64" s="24">
        <f>IF($F64="","",MAX(0,$E64-$F64))</f>
        <v/>
      </c>
      <c r="J64" s="9">
        <f>IF(OR($C64="",$D64=""),"",IF(COUNTIFS('Capacité équipes'!$A$5:$A$204,$D64,'Capacité équipes'!$B$5:$B$204,$C64)=0,"Capacité absente",IF(COUNTIFS('Capacité équipes'!$A$5:$A$204,$D64,'Capacité équipes'!$B$5:$B$204,$C64)&gt;1,"Capacité en doublon",IF(COUNTIFS('Capacité équipes'!$A$5:$A$204,$D64,'Capacité équipes'!$B$5:$B$204,$C64,'Capacité équipes'!$I$5:$I$204,"OK")=0,"Capacité absente",IF($F64=0,"Aucune capacité",IF($E64=0,"Sans activité",IF($H64&gt;='Paramètres'!$B$7,"Surcharge",IF($H64&gt;='Paramètres'!$B$6,"Vigilance",IF($H64&lt;'Paramètres'!$B$8,"Sous-charge","Équilibre")))))))))</f>
        <v/>
      </c>
    </row>
    <row r="65">
      <c r="A65" s="8" t="n">
        <v>3</v>
      </c>
      <c r="B65" s="8" t="n">
        <v>6</v>
      </c>
      <c r="C65" s="9">
        <f>IFERROR(IF(INDEX('Paramètres'!$B$13:$B$22,$A65)="","",INDEX('Paramètres'!$B$13:$B$22,$A65)),"")</f>
        <v/>
      </c>
      <c r="D65" s="26">
        <f>IF(OR($C65="",$B65&gt;='Paramètres'!$B$4),"",'Paramètres'!$B$3+7*$B65)</f>
        <v/>
      </c>
      <c r="E65" s="24">
        <f>IF(OR($C65="",$D65=""),"",SUMIFS('Charge requise'!$I$5:$I$204,'Charge requise'!$B$5:$B$204,$D65,'Charge requise'!$C$5:$C$204,$C65,'Charge requise'!$H$5:$H$204,"&lt;&gt;Annulée"))</f>
        <v/>
      </c>
      <c r="F65" s="24">
        <f>IF(OR($C65="",$D65=""),"",IF(COUNTIFS('Capacité équipes'!$A$5:$A$204,$D65,'Capacité équipes'!$B$5:$B$204,$C65)=1,IF(COUNTIFS('Capacité équipes'!$A$5:$A$204,$D65,'Capacité équipes'!$B$5:$B$204,$C65,'Capacité équipes'!$I$5:$I$204,"OK")=1,SUMIFS('Capacité équipes'!$G$5:$G$204,'Capacité équipes'!$A$5:$A$204,$D65,'Capacité équipes'!$B$5:$B$204,$C65),""),""))</f>
        <v/>
      </c>
      <c r="G65" s="24">
        <f>IF(OR($E65="",$F65=""),"",$F65-$E65)</f>
        <v/>
      </c>
      <c r="H65" s="25">
        <f>IFERROR($E65/$F65,"")</f>
        <v/>
      </c>
      <c r="I65" s="24">
        <f>IF($F65="","",MAX(0,$E65-$F65))</f>
        <v/>
      </c>
      <c r="J65" s="9">
        <f>IF(OR($C65="",$D65=""),"",IF(COUNTIFS('Capacité équipes'!$A$5:$A$204,$D65,'Capacité équipes'!$B$5:$B$204,$C65)=0,"Capacité absente",IF(COUNTIFS('Capacité équipes'!$A$5:$A$204,$D65,'Capacité équipes'!$B$5:$B$204,$C65)&gt;1,"Capacité en doublon",IF(COUNTIFS('Capacité équipes'!$A$5:$A$204,$D65,'Capacité équipes'!$B$5:$B$204,$C65,'Capacité équipes'!$I$5:$I$204,"OK")=0,"Capacité absente",IF($F65=0,"Aucune capacité",IF($E65=0,"Sans activité",IF($H65&gt;='Paramètres'!$B$7,"Surcharge",IF($H65&gt;='Paramètres'!$B$6,"Vigilance",IF($H65&lt;'Paramètres'!$B$8,"Sous-charge","Équilibre")))))))))</f>
        <v/>
      </c>
    </row>
    <row r="66">
      <c r="A66" s="11" t="n">
        <v>3</v>
      </c>
      <c r="B66" s="11" t="n">
        <v>7</v>
      </c>
      <c r="C66" s="9">
        <f>IFERROR(IF(INDEX('Paramètres'!$B$13:$B$22,$A66)="","",INDEX('Paramètres'!$B$13:$B$22,$A66)),"")</f>
        <v/>
      </c>
      <c r="D66" s="26">
        <f>IF(OR($C66="",$B66&gt;='Paramètres'!$B$4),"",'Paramètres'!$B$3+7*$B66)</f>
        <v/>
      </c>
      <c r="E66" s="24">
        <f>IF(OR($C66="",$D66=""),"",SUMIFS('Charge requise'!$I$5:$I$204,'Charge requise'!$B$5:$B$204,$D66,'Charge requise'!$C$5:$C$204,$C66,'Charge requise'!$H$5:$H$204,"&lt;&gt;Annulée"))</f>
        <v/>
      </c>
      <c r="F66" s="24">
        <f>IF(OR($C66="",$D66=""),"",IF(COUNTIFS('Capacité équipes'!$A$5:$A$204,$D66,'Capacité équipes'!$B$5:$B$204,$C66)=1,IF(COUNTIFS('Capacité équipes'!$A$5:$A$204,$D66,'Capacité équipes'!$B$5:$B$204,$C66,'Capacité équipes'!$I$5:$I$204,"OK")=1,SUMIFS('Capacité équipes'!$G$5:$G$204,'Capacité équipes'!$A$5:$A$204,$D66,'Capacité équipes'!$B$5:$B$204,$C66),""),""))</f>
        <v/>
      </c>
      <c r="G66" s="24">
        <f>IF(OR($E66="",$F66=""),"",$F66-$E66)</f>
        <v/>
      </c>
      <c r="H66" s="25">
        <f>IFERROR($E66/$F66,"")</f>
        <v/>
      </c>
      <c r="I66" s="24">
        <f>IF($F66="","",MAX(0,$E66-$F66))</f>
        <v/>
      </c>
      <c r="J66" s="9">
        <f>IF(OR($C66="",$D66=""),"",IF(COUNTIFS('Capacité équipes'!$A$5:$A$204,$D66,'Capacité équipes'!$B$5:$B$204,$C66)=0,"Capacité absente",IF(COUNTIFS('Capacité équipes'!$A$5:$A$204,$D66,'Capacité équipes'!$B$5:$B$204,$C66)&gt;1,"Capacité en doublon",IF(COUNTIFS('Capacité équipes'!$A$5:$A$204,$D66,'Capacité équipes'!$B$5:$B$204,$C66,'Capacité équipes'!$I$5:$I$204,"OK")=0,"Capacité absente",IF($F66=0,"Aucune capacité",IF($E66=0,"Sans activité",IF($H66&gt;='Paramètres'!$B$7,"Surcharge",IF($H66&gt;='Paramètres'!$B$6,"Vigilance",IF($H66&lt;'Paramètres'!$B$8,"Sous-charge","Équilibre")))))))))</f>
        <v/>
      </c>
    </row>
    <row r="67">
      <c r="A67" s="8" t="n">
        <v>3</v>
      </c>
      <c r="B67" s="8" t="n">
        <v>8</v>
      </c>
      <c r="C67" s="9">
        <f>IFERROR(IF(INDEX('Paramètres'!$B$13:$B$22,$A67)="","",INDEX('Paramètres'!$B$13:$B$22,$A67)),"")</f>
        <v/>
      </c>
      <c r="D67" s="26">
        <f>IF(OR($C67="",$B67&gt;='Paramètres'!$B$4),"",'Paramètres'!$B$3+7*$B67)</f>
        <v/>
      </c>
      <c r="E67" s="24">
        <f>IF(OR($C67="",$D67=""),"",SUMIFS('Charge requise'!$I$5:$I$204,'Charge requise'!$B$5:$B$204,$D67,'Charge requise'!$C$5:$C$204,$C67,'Charge requise'!$H$5:$H$204,"&lt;&gt;Annulée"))</f>
        <v/>
      </c>
      <c r="F67" s="24">
        <f>IF(OR($C67="",$D67=""),"",IF(COUNTIFS('Capacité équipes'!$A$5:$A$204,$D67,'Capacité équipes'!$B$5:$B$204,$C67)=1,IF(COUNTIFS('Capacité équipes'!$A$5:$A$204,$D67,'Capacité équipes'!$B$5:$B$204,$C67,'Capacité équipes'!$I$5:$I$204,"OK")=1,SUMIFS('Capacité équipes'!$G$5:$G$204,'Capacité équipes'!$A$5:$A$204,$D67,'Capacité équipes'!$B$5:$B$204,$C67),""),""))</f>
        <v/>
      </c>
      <c r="G67" s="24">
        <f>IF(OR($E67="",$F67=""),"",$F67-$E67)</f>
        <v/>
      </c>
      <c r="H67" s="25">
        <f>IFERROR($E67/$F67,"")</f>
        <v/>
      </c>
      <c r="I67" s="24">
        <f>IF($F67="","",MAX(0,$E67-$F67))</f>
        <v/>
      </c>
      <c r="J67" s="9">
        <f>IF(OR($C67="",$D67=""),"",IF(COUNTIFS('Capacité équipes'!$A$5:$A$204,$D67,'Capacité équipes'!$B$5:$B$204,$C67)=0,"Capacité absente",IF(COUNTIFS('Capacité équipes'!$A$5:$A$204,$D67,'Capacité équipes'!$B$5:$B$204,$C67)&gt;1,"Capacité en doublon",IF(COUNTIFS('Capacité équipes'!$A$5:$A$204,$D67,'Capacité équipes'!$B$5:$B$204,$C67,'Capacité équipes'!$I$5:$I$204,"OK")=0,"Capacité absente",IF($F67=0,"Aucune capacité",IF($E67=0,"Sans activité",IF($H67&gt;='Paramètres'!$B$7,"Surcharge",IF($H67&gt;='Paramètres'!$B$6,"Vigilance",IF($H67&lt;'Paramètres'!$B$8,"Sous-charge","Équilibre")))))))))</f>
        <v/>
      </c>
    </row>
    <row r="68">
      <c r="A68" s="11" t="n">
        <v>3</v>
      </c>
      <c r="B68" s="11" t="n">
        <v>9</v>
      </c>
      <c r="C68" s="9">
        <f>IFERROR(IF(INDEX('Paramètres'!$B$13:$B$22,$A68)="","",INDEX('Paramètres'!$B$13:$B$22,$A68)),"")</f>
        <v/>
      </c>
      <c r="D68" s="26">
        <f>IF(OR($C68="",$B68&gt;='Paramètres'!$B$4),"",'Paramètres'!$B$3+7*$B68)</f>
        <v/>
      </c>
      <c r="E68" s="24">
        <f>IF(OR($C68="",$D68=""),"",SUMIFS('Charge requise'!$I$5:$I$204,'Charge requise'!$B$5:$B$204,$D68,'Charge requise'!$C$5:$C$204,$C68,'Charge requise'!$H$5:$H$204,"&lt;&gt;Annulée"))</f>
        <v/>
      </c>
      <c r="F68" s="24">
        <f>IF(OR($C68="",$D68=""),"",IF(COUNTIFS('Capacité équipes'!$A$5:$A$204,$D68,'Capacité équipes'!$B$5:$B$204,$C68)=1,IF(COUNTIFS('Capacité équipes'!$A$5:$A$204,$D68,'Capacité équipes'!$B$5:$B$204,$C68,'Capacité équipes'!$I$5:$I$204,"OK")=1,SUMIFS('Capacité équipes'!$G$5:$G$204,'Capacité équipes'!$A$5:$A$204,$D68,'Capacité équipes'!$B$5:$B$204,$C68),""),""))</f>
        <v/>
      </c>
      <c r="G68" s="24">
        <f>IF(OR($E68="",$F68=""),"",$F68-$E68)</f>
        <v/>
      </c>
      <c r="H68" s="25">
        <f>IFERROR($E68/$F68,"")</f>
        <v/>
      </c>
      <c r="I68" s="24">
        <f>IF($F68="","",MAX(0,$E68-$F68))</f>
        <v/>
      </c>
      <c r="J68" s="9">
        <f>IF(OR($C68="",$D68=""),"",IF(COUNTIFS('Capacité équipes'!$A$5:$A$204,$D68,'Capacité équipes'!$B$5:$B$204,$C68)=0,"Capacité absente",IF(COUNTIFS('Capacité équipes'!$A$5:$A$204,$D68,'Capacité équipes'!$B$5:$B$204,$C68)&gt;1,"Capacité en doublon",IF(COUNTIFS('Capacité équipes'!$A$5:$A$204,$D68,'Capacité équipes'!$B$5:$B$204,$C68,'Capacité équipes'!$I$5:$I$204,"OK")=0,"Capacité absente",IF($F68=0,"Aucune capacité",IF($E68=0,"Sans activité",IF($H68&gt;='Paramètres'!$B$7,"Surcharge",IF($H68&gt;='Paramètres'!$B$6,"Vigilance",IF($H68&lt;'Paramètres'!$B$8,"Sous-charge","Équilibre")))))))))</f>
        <v/>
      </c>
    </row>
    <row r="69">
      <c r="A69" s="8" t="n">
        <v>3</v>
      </c>
      <c r="B69" s="8" t="n">
        <v>10</v>
      </c>
      <c r="C69" s="9">
        <f>IFERROR(IF(INDEX('Paramètres'!$B$13:$B$22,$A69)="","",INDEX('Paramètres'!$B$13:$B$22,$A69)),"")</f>
        <v/>
      </c>
      <c r="D69" s="26">
        <f>IF(OR($C69="",$B69&gt;='Paramètres'!$B$4),"",'Paramètres'!$B$3+7*$B69)</f>
        <v/>
      </c>
      <c r="E69" s="24">
        <f>IF(OR($C69="",$D69=""),"",SUMIFS('Charge requise'!$I$5:$I$204,'Charge requise'!$B$5:$B$204,$D69,'Charge requise'!$C$5:$C$204,$C69,'Charge requise'!$H$5:$H$204,"&lt;&gt;Annulée"))</f>
        <v/>
      </c>
      <c r="F69" s="24">
        <f>IF(OR($C69="",$D69=""),"",IF(COUNTIFS('Capacité équipes'!$A$5:$A$204,$D69,'Capacité équipes'!$B$5:$B$204,$C69)=1,IF(COUNTIFS('Capacité équipes'!$A$5:$A$204,$D69,'Capacité équipes'!$B$5:$B$204,$C69,'Capacité équipes'!$I$5:$I$204,"OK")=1,SUMIFS('Capacité équipes'!$G$5:$G$204,'Capacité équipes'!$A$5:$A$204,$D69,'Capacité équipes'!$B$5:$B$204,$C69),""),""))</f>
        <v/>
      </c>
      <c r="G69" s="24">
        <f>IF(OR($E69="",$F69=""),"",$F69-$E69)</f>
        <v/>
      </c>
      <c r="H69" s="25">
        <f>IFERROR($E69/$F69,"")</f>
        <v/>
      </c>
      <c r="I69" s="24">
        <f>IF($F69="","",MAX(0,$E69-$F69))</f>
        <v/>
      </c>
      <c r="J69" s="9">
        <f>IF(OR($C69="",$D69=""),"",IF(COUNTIFS('Capacité équipes'!$A$5:$A$204,$D69,'Capacité équipes'!$B$5:$B$204,$C69)=0,"Capacité absente",IF(COUNTIFS('Capacité équipes'!$A$5:$A$204,$D69,'Capacité équipes'!$B$5:$B$204,$C69)&gt;1,"Capacité en doublon",IF(COUNTIFS('Capacité équipes'!$A$5:$A$204,$D69,'Capacité équipes'!$B$5:$B$204,$C69,'Capacité équipes'!$I$5:$I$204,"OK")=0,"Capacité absente",IF($F69=0,"Aucune capacité",IF($E69=0,"Sans activité",IF($H69&gt;='Paramètres'!$B$7,"Surcharge",IF($H69&gt;='Paramètres'!$B$6,"Vigilance",IF($H69&lt;'Paramètres'!$B$8,"Sous-charge","Équilibre")))))))))</f>
        <v/>
      </c>
    </row>
    <row r="70">
      <c r="A70" s="11" t="n">
        <v>3</v>
      </c>
      <c r="B70" s="11" t="n">
        <v>11</v>
      </c>
      <c r="C70" s="9">
        <f>IFERROR(IF(INDEX('Paramètres'!$B$13:$B$22,$A70)="","",INDEX('Paramètres'!$B$13:$B$22,$A70)),"")</f>
        <v/>
      </c>
      <c r="D70" s="26">
        <f>IF(OR($C70="",$B70&gt;='Paramètres'!$B$4),"",'Paramètres'!$B$3+7*$B70)</f>
        <v/>
      </c>
      <c r="E70" s="24">
        <f>IF(OR($C70="",$D70=""),"",SUMIFS('Charge requise'!$I$5:$I$204,'Charge requise'!$B$5:$B$204,$D70,'Charge requise'!$C$5:$C$204,$C70,'Charge requise'!$H$5:$H$204,"&lt;&gt;Annulée"))</f>
        <v/>
      </c>
      <c r="F70" s="24">
        <f>IF(OR($C70="",$D70=""),"",IF(COUNTIFS('Capacité équipes'!$A$5:$A$204,$D70,'Capacité équipes'!$B$5:$B$204,$C70)=1,IF(COUNTIFS('Capacité équipes'!$A$5:$A$204,$D70,'Capacité équipes'!$B$5:$B$204,$C70,'Capacité équipes'!$I$5:$I$204,"OK")=1,SUMIFS('Capacité équipes'!$G$5:$G$204,'Capacité équipes'!$A$5:$A$204,$D70,'Capacité équipes'!$B$5:$B$204,$C70),""),""))</f>
        <v/>
      </c>
      <c r="G70" s="24">
        <f>IF(OR($E70="",$F70=""),"",$F70-$E70)</f>
        <v/>
      </c>
      <c r="H70" s="25">
        <f>IFERROR($E70/$F70,"")</f>
        <v/>
      </c>
      <c r="I70" s="24">
        <f>IF($F70="","",MAX(0,$E70-$F70))</f>
        <v/>
      </c>
      <c r="J70" s="9">
        <f>IF(OR($C70="",$D70=""),"",IF(COUNTIFS('Capacité équipes'!$A$5:$A$204,$D70,'Capacité équipes'!$B$5:$B$204,$C70)=0,"Capacité absente",IF(COUNTIFS('Capacité équipes'!$A$5:$A$204,$D70,'Capacité équipes'!$B$5:$B$204,$C70)&gt;1,"Capacité en doublon",IF(COUNTIFS('Capacité équipes'!$A$5:$A$204,$D70,'Capacité équipes'!$B$5:$B$204,$C70,'Capacité équipes'!$I$5:$I$204,"OK")=0,"Capacité absente",IF($F70=0,"Aucune capacité",IF($E70=0,"Sans activité",IF($H70&gt;='Paramètres'!$B$7,"Surcharge",IF($H70&gt;='Paramètres'!$B$6,"Vigilance",IF($H70&lt;'Paramètres'!$B$8,"Sous-charge","Équilibre")))))))))</f>
        <v/>
      </c>
    </row>
    <row r="71">
      <c r="A71" s="8" t="n">
        <v>3</v>
      </c>
      <c r="B71" s="8" t="n">
        <v>12</v>
      </c>
      <c r="C71" s="9">
        <f>IFERROR(IF(INDEX('Paramètres'!$B$13:$B$22,$A71)="","",INDEX('Paramètres'!$B$13:$B$22,$A71)),"")</f>
        <v/>
      </c>
      <c r="D71" s="26">
        <f>IF(OR($C71="",$B71&gt;='Paramètres'!$B$4),"",'Paramètres'!$B$3+7*$B71)</f>
        <v/>
      </c>
      <c r="E71" s="24">
        <f>IF(OR($C71="",$D71=""),"",SUMIFS('Charge requise'!$I$5:$I$204,'Charge requise'!$B$5:$B$204,$D71,'Charge requise'!$C$5:$C$204,$C71,'Charge requise'!$H$5:$H$204,"&lt;&gt;Annulée"))</f>
        <v/>
      </c>
      <c r="F71" s="24">
        <f>IF(OR($C71="",$D71=""),"",IF(COUNTIFS('Capacité équipes'!$A$5:$A$204,$D71,'Capacité équipes'!$B$5:$B$204,$C71)=1,IF(COUNTIFS('Capacité équipes'!$A$5:$A$204,$D71,'Capacité équipes'!$B$5:$B$204,$C71,'Capacité équipes'!$I$5:$I$204,"OK")=1,SUMIFS('Capacité équipes'!$G$5:$G$204,'Capacité équipes'!$A$5:$A$204,$D71,'Capacité équipes'!$B$5:$B$204,$C71),""),""))</f>
        <v/>
      </c>
      <c r="G71" s="24">
        <f>IF(OR($E71="",$F71=""),"",$F71-$E71)</f>
        <v/>
      </c>
      <c r="H71" s="25">
        <f>IFERROR($E71/$F71,"")</f>
        <v/>
      </c>
      <c r="I71" s="24">
        <f>IF($F71="","",MAX(0,$E71-$F71))</f>
        <v/>
      </c>
      <c r="J71" s="9">
        <f>IF(OR($C71="",$D71=""),"",IF(COUNTIFS('Capacité équipes'!$A$5:$A$204,$D71,'Capacité équipes'!$B$5:$B$204,$C71)=0,"Capacité absente",IF(COUNTIFS('Capacité équipes'!$A$5:$A$204,$D71,'Capacité équipes'!$B$5:$B$204,$C71)&gt;1,"Capacité en doublon",IF(COUNTIFS('Capacité équipes'!$A$5:$A$204,$D71,'Capacité équipes'!$B$5:$B$204,$C71,'Capacité équipes'!$I$5:$I$204,"OK")=0,"Capacité absente",IF($F71=0,"Aucune capacité",IF($E71=0,"Sans activité",IF($H71&gt;='Paramètres'!$B$7,"Surcharge",IF($H71&gt;='Paramètres'!$B$6,"Vigilance",IF($H71&lt;'Paramètres'!$B$8,"Sous-charge","Équilibre")))))))))</f>
        <v/>
      </c>
    </row>
    <row r="72">
      <c r="A72" s="11" t="n">
        <v>3</v>
      </c>
      <c r="B72" s="11" t="n">
        <v>13</v>
      </c>
      <c r="C72" s="9">
        <f>IFERROR(IF(INDEX('Paramètres'!$B$13:$B$22,$A72)="","",INDEX('Paramètres'!$B$13:$B$22,$A72)),"")</f>
        <v/>
      </c>
      <c r="D72" s="26">
        <f>IF(OR($C72="",$B72&gt;='Paramètres'!$B$4),"",'Paramètres'!$B$3+7*$B72)</f>
        <v/>
      </c>
      <c r="E72" s="24">
        <f>IF(OR($C72="",$D72=""),"",SUMIFS('Charge requise'!$I$5:$I$204,'Charge requise'!$B$5:$B$204,$D72,'Charge requise'!$C$5:$C$204,$C72,'Charge requise'!$H$5:$H$204,"&lt;&gt;Annulée"))</f>
        <v/>
      </c>
      <c r="F72" s="24">
        <f>IF(OR($C72="",$D72=""),"",IF(COUNTIFS('Capacité équipes'!$A$5:$A$204,$D72,'Capacité équipes'!$B$5:$B$204,$C72)=1,IF(COUNTIFS('Capacité équipes'!$A$5:$A$204,$D72,'Capacité équipes'!$B$5:$B$204,$C72,'Capacité équipes'!$I$5:$I$204,"OK")=1,SUMIFS('Capacité équipes'!$G$5:$G$204,'Capacité équipes'!$A$5:$A$204,$D72,'Capacité équipes'!$B$5:$B$204,$C72),""),""))</f>
        <v/>
      </c>
      <c r="G72" s="24">
        <f>IF(OR($E72="",$F72=""),"",$F72-$E72)</f>
        <v/>
      </c>
      <c r="H72" s="25">
        <f>IFERROR($E72/$F72,"")</f>
        <v/>
      </c>
      <c r="I72" s="24">
        <f>IF($F72="","",MAX(0,$E72-$F72))</f>
        <v/>
      </c>
      <c r="J72" s="9">
        <f>IF(OR($C72="",$D72=""),"",IF(COUNTIFS('Capacité équipes'!$A$5:$A$204,$D72,'Capacité équipes'!$B$5:$B$204,$C72)=0,"Capacité absente",IF(COUNTIFS('Capacité équipes'!$A$5:$A$204,$D72,'Capacité équipes'!$B$5:$B$204,$C72)&gt;1,"Capacité en doublon",IF(COUNTIFS('Capacité équipes'!$A$5:$A$204,$D72,'Capacité équipes'!$B$5:$B$204,$C72,'Capacité équipes'!$I$5:$I$204,"OK")=0,"Capacité absente",IF($F72=0,"Aucune capacité",IF($E72=0,"Sans activité",IF($H72&gt;='Paramètres'!$B$7,"Surcharge",IF($H72&gt;='Paramètres'!$B$6,"Vigilance",IF($H72&lt;'Paramètres'!$B$8,"Sous-charge","Équilibre")))))))))</f>
        <v/>
      </c>
    </row>
    <row r="73">
      <c r="A73" s="8" t="n">
        <v>3</v>
      </c>
      <c r="B73" s="8" t="n">
        <v>14</v>
      </c>
      <c r="C73" s="9">
        <f>IFERROR(IF(INDEX('Paramètres'!$B$13:$B$22,$A73)="","",INDEX('Paramètres'!$B$13:$B$22,$A73)),"")</f>
        <v/>
      </c>
      <c r="D73" s="26">
        <f>IF(OR($C73="",$B73&gt;='Paramètres'!$B$4),"",'Paramètres'!$B$3+7*$B73)</f>
        <v/>
      </c>
      <c r="E73" s="24">
        <f>IF(OR($C73="",$D73=""),"",SUMIFS('Charge requise'!$I$5:$I$204,'Charge requise'!$B$5:$B$204,$D73,'Charge requise'!$C$5:$C$204,$C73,'Charge requise'!$H$5:$H$204,"&lt;&gt;Annulée"))</f>
        <v/>
      </c>
      <c r="F73" s="24">
        <f>IF(OR($C73="",$D73=""),"",IF(COUNTIFS('Capacité équipes'!$A$5:$A$204,$D73,'Capacité équipes'!$B$5:$B$204,$C73)=1,IF(COUNTIFS('Capacité équipes'!$A$5:$A$204,$D73,'Capacité équipes'!$B$5:$B$204,$C73,'Capacité équipes'!$I$5:$I$204,"OK")=1,SUMIFS('Capacité équipes'!$G$5:$G$204,'Capacité équipes'!$A$5:$A$204,$D73,'Capacité équipes'!$B$5:$B$204,$C73),""),""))</f>
        <v/>
      </c>
      <c r="G73" s="24">
        <f>IF(OR($E73="",$F73=""),"",$F73-$E73)</f>
        <v/>
      </c>
      <c r="H73" s="25">
        <f>IFERROR($E73/$F73,"")</f>
        <v/>
      </c>
      <c r="I73" s="24">
        <f>IF($F73="","",MAX(0,$E73-$F73))</f>
        <v/>
      </c>
      <c r="J73" s="9">
        <f>IF(OR($C73="",$D73=""),"",IF(COUNTIFS('Capacité équipes'!$A$5:$A$204,$D73,'Capacité équipes'!$B$5:$B$204,$C73)=0,"Capacité absente",IF(COUNTIFS('Capacité équipes'!$A$5:$A$204,$D73,'Capacité équipes'!$B$5:$B$204,$C73)&gt;1,"Capacité en doublon",IF(COUNTIFS('Capacité équipes'!$A$5:$A$204,$D73,'Capacité équipes'!$B$5:$B$204,$C73,'Capacité équipes'!$I$5:$I$204,"OK")=0,"Capacité absente",IF($F73=0,"Aucune capacité",IF($E73=0,"Sans activité",IF($H73&gt;='Paramètres'!$B$7,"Surcharge",IF($H73&gt;='Paramètres'!$B$6,"Vigilance",IF($H73&lt;'Paramètres'!$B$8,"Sous-charge","Équilibre")))))))))</f>
        <v/>
      </c>
    </row>
    <row r="74">
      <c r="A74" s="11" t="n">
        <v>3</v>
      </c>
      <c r="B74" s="11" t="n">
        <v>15</v>
      </c>
      <c r="C74" s="9">
        <f>IFERROR(IF(INDEX('Paramètres'!$B$13:$B$22,$A74)="","",INDEX('Paramètres'!$B$13:$B$22,$A74)),"")</f>
        <v/>
      </c>
      <c r="D74" s="26">
        <f>IF(OR($C74="",$B74&gt;='Paramètres'!$B$4),"",'Paramètres'!$B$3+7*$B74)</f>
        <v/>
      </c>
      <c r="E74" s="24">
        <f>IF(OR($C74="",$D74=""),"",SUMIFS('Charge requise'!$I$5:$I$204,'Charge requise'!$B$5:$B$204,$D74,'Charge requise'!$C$5:$C$204,$C74,'Charge requise'!$H$5:$H$204,"&lt;&gt;Annulée"))</f>
        <v/>
      </c>
      <c r="F74" s="24">
        <f>IF(OR($C74="",$D74=""),"",IF(COUNTIFS('Capacité équipes'!$A$5:$A$204,$D74,'Capacité équipes'!$B$5:$B$204,$C74)=1,IF(COUNTIFS('Capacité équipes'!$A$5:$A$204,$D74,'Capacité équipes'!$B$5:$B$204,$C74,'Capacité équipes'!$I$5:$I$204,"OK")=1,SUMIFS('Capacité équipes'!$G$5:$G$204,'Capacité équipes'!$A$5:$A$204,$D74,'Capacité équipes'!$B$5:$B$204,$C74),""),""))</f>
        <v/>
      </c>
      <c r="G74" s="24">
        <f>IF(OR($E74="",$F74=""),"",$F74-$E74)</f>
        <v/>
      </c>
      <c r="H74" s="25">
        <f>IFERROR($E74/$F74,"")</f>
        <v/>
      </c>
      <c r="I74" s="24">
        <f>IF($F74="","",MAX(0,$E74-$F74))</f>
        <v/>
      </c>
      <c r="J74" s="9">
        <f>IF(OR($C74="",$D74=""),"",IF(COUNTIFS('Capacité équipes'!$A$5:$A$204,$D74,'Capacité équipes'!$B$5:$B$204,$C74)=0,"Capacité absente",IF(COUNTIFS('Capacité équipes'!$A$5:$A$204,$D74,'Capacité équipes'!$B$5:$B$204,$C74)&gt;1,"Capacité en doublon",IF(COUNTIFS('Capacité équipes'!$A$5:$A$204,$D74,'Capacité équipes'!$B$5:$B$204,$C74,'Capacité équipes'!$I$5:$I$204,"OK")=0,"Capacité absente",IF($F74=0,"Aucune capacité",IF($E74=0,"Sans activité",IF($H74&gt;='Paramètres'!$B$7,"Surcharge",IF($H74&gt;='Paramètres'!$B$6,"Vigilance",IF($H74&lt;'Paramètres'!$B$8,"Sous-charge","Équilibre")))))))))</f>
        <v/>
      </c>
    </row>
    <row r="75">
      <c r="A75" s="8" t="n">
        <v>3</v>
      </c>
      <c r="B75" s="8" t="n">
        <v>16</v>
      </c>
      <c r="C75" s="9">
        <f>IFERROR(IF(INDEX('Paramètres'!$B$13:$B$22,$A75)="","",INDEX('Paramètres'!$B$13:$B$22,$A75)),"")</f>
        <v/>
      </c>
      <c r="D75" s="26">
        <f>IF(OR($C75="",$B75&gt;='Paramètres'!$B$4),"",'Paramètres'!$B$3+7*$B75)</f>
        <v/>
      </c>
      <c r="E75" s="24">
        <f>IF(OR($C75="",$D75=""),"",SUMIFS('Charge requise'!$I$5:$I$204,'Charge requise'!$B$5:$B$204,$D75,'Charge requise'!$C$5:$C$204,$C75,'Charge requise'!$H$5:$H$204,"&lt;&gt;Annulée"))</f>
        <v/>
      </c>
      <c r="F75" s="24">
        <f>IF(OR($C75="",$D75=""),"",IF(COUNTIFS('Capacité équipes'!$A$5:$A$204,$D75,'Capacité équipes'!$B$5:$B$204,$C75)=1,IF(COUNTIFS('Capacité équipes'!$A$5:$A$204,$D75,'Capacité équipes'!$B$5:$B$204,$C75,'Capacité équipes'!$I$5:$I$204,"OK")=1,SUMIFS('Capacité équipes'!$G$5:$G$204,'Capacité équipes'!$A$5:$A$204,$D75,'Capacité équipes'!$B$5:$B$204,$C75),""),""))</f>
        <v/>
      </c>
      <c r="G75" s="24">
        <f>IF(OR($E75="",$F75=""),"",$F75-$E75)</f>
        <v/>
      </c>
      <c r="H75" s="25">
        <f>IFERROR($E75/$F75,"")</f>
        <v/>
      </c>
      <c r="I75" s="24">
        <f>IF($F75="","",MAX(0,$E75-$F75))</f>
        <v/>
      </c>
      <c r="J75" s="9">
        <f>IF(OR($C75="",$D75=""),"",IF(COUNTIFS('Capacité équipes'!$A$5:$A$204,$D75,'Capacité équipes'!$B$5:$B$204,$C75)=0,"Capacité absente",IF(COUNTIFS('Capacité équipes'!$A$5:$A$204,$D75,'Capacité équipes'!$B$5:$B$204,$C75)&gt;1,"Capacité en doublon",IF(COUNTIFS('Capacité équipes'!$A$5:$A$204,$D75,'Capacité équipes'!$B$5:$B$204,$C75,'Capacité équipes'!$I$5:$I$204,"OK")=0,"Capacité absente",IF($F75=0,"Aucune capacité",IF($E75=0,"Sans activité",IF($H75&gt;='Paramètres'!$B$7,"Surcharge",IF($H75&gt;='Paramètres'!$B$6,"Vigilance",IF($H75&lt;'Paramètres'!$B$8,"Sous-charge","Équilibre")))))))))</f>
        <v/>
      </c>
    </row>
    <row r="76">
      <c r="A76" s="11" t="n">
        <v>3</v>
      </c>
      <c r="B76" s="11" t="n">
        <v>17</v>
      </c>
      <c r="C76" s="9">
        <f>IFERROR(IF(INDEX('Paramètres'!$B$13:$B$22,$A76)="","",INDEX('Paramètres'!$B$13:$B$22,$A76)),"")</f>
        <v/>
      </c>
      <c r="D76" s="26">
        <f>IF(OR($C76="",$B76&gt;='Paramètres'!$B$4),"",'Paramètres'!$B$3+7*$B76)</f>
        <v/>
      </c>
      <c r="E76" s="24">
        <f>IF(OR($C76="",$D76=""),"",SUMIFS('Charge requise'!$I$5:$I$204,'Charge requise'!$B$5:$B$204,$D76,'Charge requise'!$C$5:$C$204,$C76,'Charge requise'!$H$5:$H$204,"&lt;&gt;Annulée"))</f>
        <v/>
      </c>
      <c r="F76" s="24">
        <f>IF(OR($C76="",$D76=""),"",IF(COUNTIFS('Capacité équipes'!$A$5:$A$204,$D76,'Capacité équipes'!$B$5:$B$204,$C76)=1,IF(COUNTIFS('Capacité équipes'!$A$5:$A$204,$D76,'Capacité équipes'!$B$5:$B$204,$C76,'Capacité équipes'!$I$5:$I$204,"OK")=1,SUMIFS('Capacité équipes'!$G$5:$G$204,'Capacité équipes'!$A$5:$A$204,$D76,'Capacité équipes'!$B$5:$B$204,$C76),""),""))</f>
        <v/>
      </c>
      <c r="G76" s="24">
        <f>IF(OR($E76="",$F76=""),"",$F76-$E76)</f>
        <v/>
      </c>
      <c r="H76" s="25">
        <f>IFERROR($E76/$F76,"")</f>
        <v/>
      </c>
      <c r="I76" s="24">
        <f>IF($F76="","",MAX(0,$E76-$F76))</f>
        <v/>
      </c>
      <c r="J76" s="9">
        <f>IF(OR($C76="",$D76=""),"",IF(COUNTIFS('Capacité équipes'!$A$5:$A$204,$D76,'Capacité équipes'!$B$5:$B$204,$C76)=0,"Capacité absente",IF(COUNTIFS('Capacité équipes'!$A$5:$A$204,$D76,'Capacité équipes'!$B$5:$B$204,$C76)&gt;1,"Capacité en doublon",IF(COUNTIFS('Capacité équipes'!$A$5:$A$204,$D76,'Capacité équipes'!$B$5:$B$204,$C76,'Capacité équipes'!$I$5:$I$204,"OK")=0,"Capacité absente",IF($F76=0,"Aucune capacité",IF($E76=0,"Sans activité",IF($H76&gt;='Paramètres'!$B$7,"Surcharge",IF($H76&gt;='Paramètres'!$B$6,"Vigilance",IF($H76&lt;'Paramètres'!$B$8,"Sous-charge","Équilibre")))))))))</f>
        <v/>
      </c>
    </row>
    <row r="77">
      <c r="A77" s="8" t="n">
        <v>3</v>
      </c>
      <c r="B77" s="8" t="n">
        <v>18</v>
      </c>
      <c r="C77" s="9">
        <f>IFERROR(IF(INDEX('Paramètres'!$B$13:$B$22,$A77)="","",INDEX('Paramètres'!$B$13:$B$22,$A77)),"")</f>
        <v/>
      </c>
      <c r="D77" s="26">
        <f>IF(OR($C77="",$B77&gt;='Paramètres'!$B$4),"",'Paramètres'!$B$3+7*$B77)</f>
        <v/>
      </c>
      <c r="E77" s="24">
        <f>IF(OR($C77="",$D77=""),"",SUMIFS('Charge requise'!$I$5:$I$204,'Charge requise'!$B$5:$B$204,$D77,'Charge requise'!$C$5:$C$204,$C77,'Charge requise'!$H$5:$H$204,"&lt;&gt;Annulée"))</f>
        <v/>
      </c>
      <c r="F77" s="24">
        <f>IF(OR($C77="",$D77=""),"",IF(COUNTIFS('Capacité équipes'!$A$5:$A$204,$D77,'Capacité équipes'!$B$5:$B$204,$C77)=1,IF(COUNTIFS('Capacité équipes'!$A$5:$A$204,$D77,'Capacité équipes'!$B$5:$B$204,$C77,'Capacité équipes'!$I$5:$I$204,"OK")=1,SUMIFS('Capacité équipes'!$G$5:$G$204,'Capacité équipes'!$A$5:$A$204,$D77,'Capacité équipes'!$B$5:$B$204,$C77),""),""))</f>
        <v/>
      </c>
      <c r="G77" s="24">
        <f>IF(OR($E77="",$F77=""),"",$F77-$E77)</f>
        <v/>
      </c>
      <c r="H77" s="25">
        <f>IFERROR($E77/$F77,"")</f>
        <v/>
      </c>
      <c r="I77" s="24">
        <f>IF($F77="","",MAX(0,$E77-$F77))</f>
        <v/>
      </c>
      <c r="J77" s="9">
        <f>IF(OR($C77="",$D77=""),"",IF(COUNTIFS('Capacité équipes'!$A$5:$A$204,$D77,'Capacité équipes'!$B$5:$B$204,$C77)=0,"Capacité absente",IF(COUNTIFS('Capacité équipes'!$A$5:$A$204,$D77,'Capacité équipes'!$B$5:$B$204,$C77)&gt;1,"Capacité en doublon",IF(COUNTIFS('Capacité équipes'!$A$5:$A$204,$D77,'Capacité équipes'!$B$5:$B$204,$C77,'Capacité équipes'!$I$5:$I$204,"OK")=0,"Capacité absente",IF($F77=0,"Aucune capacité",IF($E77=0,"Sans activité",IF($H77&gt;='Paramètres'!$B$7,"Surcharge",IF($H77&gt;='Paramètres'!$B$6,"Vigilance",IF($H77&lt;'Paramètres'!$B$8,"Sous-charge","Équilibre")))))))))</f>
        <v/>
      </c>
    </row>
    <row r="78">
      <c r="A78" s="11" t="n">
        <v>3</v>
      </c>
      <c r="B78" s="11" t="n">
        <v>19</v>
      </c>
      <c r="C78" s="9">
        <f>IFERROR(IF(INDEX('Paramètres'!$B$13:$B$22,$A78)="","",INDEX('Paramètres'!$B$13:$B$22,$A78)),"")</f>
        <v/>
      </c>
      <c r="D78" s="26">
        <f>IF(OR($C78="",$B78&gt;='Paramètres'!$B$4),"",'Paramètres'!$B$3+7*$B78)</f>
        <v/>
      </c>
      <c r="E78" s="24">
        <f>IF(OR($C78="",$D78=""),"",SUMIFS('Charge requise'!$I$5:$I$204,'Charge requise'!$B$5:$B$204,$D78,'Charge requise'!$C$5:$C$204,$C78,'Charge requise'!$H$5:$H$204,"&lt;&gt;Annulée"))</f>
        <v/>
      </c>
      <c r="F78" s="24">
        <f>IF(OR($C78="",$D78=""),"",IF(COUNTIFS('Capacité équipes'!$A$5:$A$204,$D78,'Capacité équipes'!$B$5:$B$204,$C78)=1,IF(COUNTIFS('Capacité équipes'!$A$5:$A$204,$D78,'Capacité équipes'!$B$5:$B$204,$C78,'Capacité équipes'!$I$5:$I$204,"OK")=1,SUMIFS('Capacité équipes'!$G$5:$G$204,'Capacité équipes'!$A$5:$A$204,$D78,'Capacité équipes'!$B$5:$B$204,$C78),""),""))</f>
        <v/>
      </c>
      <c r="G78" s="24">
        <f>IF(OR($E78="",$F78=""),"",$F78-$E78)</f>
        <v/>
      </c>
      <c r="H78" s="25">
        <f>IFERROR($E78/$F78,"")</f>
        <v/>
      </c>
      <c r="I78" s="24">
        <f>IF($F78="","",MAX(0,$E78-$F78))</f>
        <v/>
      </c>
      <c r="J78" s="9">
        <f>IF(OR($C78="",$D78=""),"",IF(COUNTIFS('Capacité équipes'!$A$5:$A$204,$D78,'Capacité équipes'!$B$5:$B$204,$C78)=0,"Capacité absente",IF(COUNTIFS('Capacité équipes'!$A$5:$A$204,$D78,'Capacité équipes'!$B$5:$B$204,$C78)&gt;1,"Capacité en doublon",IF(COUNTIFS('Capacité équipes'!$A$5:$A$204,$D78,'Capacité équipes'!$B$5:$B$204,$C78,'Capacité équipes'!$I$5:$I$204,"OK")=0,"Capacité absente",IF($F78=0,"Aucune capacité",IF($E78=0,"Sans activité",IF($H78&gt;='Paramètres'!$B$7,"Surcharge",IF($H78&gt;='Paramètres'!$B$6,"Vigilance",IF($H78&lt;'Paramètres'!$B$8,"Sous-charge","Équilibre")))))))))</f>
        <v/>
      </c>
    </row>
    <row r="79">
      <c r="A79" s="8" t="n">
        <v>3</v>
      </c>
      <c r="B79" s="8" t="n">
        <v>20</v>
      </c>
      <c r="C79" s="9">
        <f>IFERROR(IF(INDEX('Paramètres'!$B$13:$B$22,$A79)="","",INDEX('Paramètres'!$B$13:$B$22,$A79)),"")</f>
        <v/>
      </c>
      <c r="D79" s="26">
        <f>IF(OR($C79="",$B79&gt;='Paramètres'!$B$4),"",'Paramètres'!$B$3+7*$B79)</f>
        <v/>
      </c>
      <c r="E79" s="24">
        <f>IF(OR($C79="",$D79=""),"",SUMIFS('Charge requise'!$I$5:$I$204,'Charge requise'!$B$5:$B$204,$D79,'Charge requise'!$C$5:$C$204,$C79,'Charge requise'!$H$5:$H$204,"&lt;&gt;Annulée"))</f>
        <v/>
      </c>
      <c r="F79" s="24">
        <f>IF(OR($C79="",$D79=""),"",IF(COUNTIFS('Capacité équipes'!$A$5:$A$204,$D79,'Capacité équipes'!$B$5:$B$204,$C79)=1,IF(COUNTIFS('Capacité équipes'!$A$5:$A$204,$D79,'Capacité équipes'!$B$5:$B$204,$C79,'Capacité équipes'!$I$5:$I$204,"OK")=1,SUMIFS('Capacité équipes'!$G$5:$G$204,'Capacité équipes'!$A$5:$A$204,$D79,'Capacité équipes'!$B$5:$B$204,$C79),""),""))</f>
        <v/>
      </c>
      <c r="G79" s="24">
        <f>IF(OR($E79="",$F79=""),"",$F79-$E79)</f>
        <v/>
      </c>
      <c r="H79" s="25">
        <f>IFERROR($E79/$F79,"")</f>
        <v/>
      </c>
      <c r="I79" s="24">
        <f>IF($F79="","",MAX(0,$E79-$F79))</f>
        <v/>
      </c>
      <c r="J79" s="9">
        <f>IF(OR($C79="",$D79=""),"",IF(COUNTIFS('Capacité équipes'!$A$5:$A$204,$D79,'Capacité équipes'!$B$5:$B$204,$C79)=0,"Capacité absente",IF(COUNTIFS('Capacité équipes'!$A$5:$A$204,$D79,'Capacité équipes'!$B$5:$B$204,$C79)&gt;1,"Capacité en doublon",IF(COUNTIFS('Capacité équipes'!$A$5:$A$204,$D79,'Capacité équipes'!$B$5:$B$204,$C79,'Capacité équipes'!$I$5:$I$204,"OK")=0,"Capacité absente",IF($F79=0,"Aucune capacité",IF($E79=0,"Sans activité",IF($H79&gt;='Paramètres'!$B$7,"Surcharge",IF($H79&gt;='Paramètres'!$B$6,"Vigilance",IF($H79&lt;'Paramètres'!$B$8,"Sous-charge","Équilibre")))))))))</f>
        <v/>
      </c>
    </row>
    <row r="80">
      <c r="A80" s="11" t="n">
        <v>3</v>
      </c>
      <c r="B80" s="11" t="n">
        <v>21</v>
      </c>
      <c r="C80" s="9">
        <f>IFERROR(IF(INDEX('Paramètres'!$B$13:$B$22,$A80)="","",INDEX('Paramètres'!$B$13:$B$22,$A80)),"")</f>
        <v/>
      </c>
      <c r="D80" s="26">
        <f>IF(OR($C80="",$B80&gt;='Paramètres'!$B$4),"",'Paramètres'!$B$3+7*$B80)</f>
        <v/>
      </c>
      <c r="E80" s="24">
        <f>IF(OR($C80="",$D80=""),"",SUMIFS('Charge requise'!$I$5:$I$204,'Charge requise'!$B$5:$B$204,$D80,'Charge requise'!$C$5:$C$204,$C80,'Charge requise'!$H$5:$H$204,"&lt;&gt;Annulée"))</f>
        <v/>
      </c>
      <c r="F80" s="24">
        <f>IF(OR($C80="",$D80=""),"",IF(COUNTIFS('Capacité équipes'!$A$5:$A$204,$D80,'Capacité équipes'!$B$5:$B$204,$C80)=1,IF(COUNTIFS('Capacité équipes'!$A$5:$A$204,$D80,'Capacité équipes'!$B$5:$B$204,$C80,'Capacité équipes'!$I$5:$I$204,"OK")=1,SUMIFS('Capacité équipes'!$G$5:$G$204,'Capacité équipes'!$A$5:$A$204,$D80,'Capacité équipes'!$B$5:$B$204,$C80),""),""))</f>
        <v/>
      </c>
      <c r="G80" s="24">
        <f>IF(OR($E80="",$F80=""),"",$F80-$E80)</f>
        <v/>
      </c>
      <c r="H80" s="25">
        <f>IFERROR($E80/$F80,"")</f>
        <v/>
      </c>
      <c r="I80" s="24">
        <f>IF($F80="","",MAX(0,$E80-$F80))</f>
        <v/>
      </c>
      <c r="J80" s="9">
        <f>IF(OR($C80="",$D80=""),"",IF(COUNTIFS('Capacité équipes'!$A$5:$A$204,$D80,'Capacité équipes'!$B$5:$B$204,$C80)=0,"Capacité absente",IF(COUNTIFS('Capacité équipes'!$A$5:$A$204,$D80,'Capacité équipes'!$B$5:$B$204,$C80)&gt;1,"Capacité en doublon",IF(COUNTIFS('Capacité équipes'!$A$5:$A$204,$D80,'Capacité équipes'!$B$5:$B$204,$C80,'Capacité équipes'!$I$5:$I$204,"OK")=0,"Capacité absente",IF($F80=0,"Aucune capacité",IF($E80=0,"Sans activité",IF($H80&gt;='Paramètres'!$B$7,"Surcharge",IF($H80&gt;='Paramètres'!$B$6,"Vigilance",IF($H80&lt;'Paramètres'!$B$8,"Sous-charge","Équilibre")))))))))</f>
        <v/>
      </c>
    </row>
    <row r="81">
      <c r="A81" s="8" t="n">
        <v>3</v>
      </c>
      <c r="B81" s="8" t="n">
        <v>22</v>
      </c>
      <c r="C81" s="9">
        <f>IFERROR(IF(INDEX('Paramètres'!$B$13:$B$22,$A81)="","",INDEX('Paramètres'!$B$13:$B$22,$A81)),"")</f>
        <v/>
      </c>
      <c r="D81" s="26">
        <f>IF(OR($C81="",$B81&gt;='Paramètres'!$B$4),"",'Paramètres'!$B$3+7*$B81)</f>
        <v/>
      </c>
      <c r="E81" s="24">
        <f>IF(OR($C81="",$D81=""),"",SUMIFS('Charge requise'!$I$5:$I$204,'Charge requise'!$B$5:$B$204,$D81,'Charge requise'!$C$5:$C$204,$C81,'Charge requise'!$H$5:$H$204,"&lt;&gt;Annulée"))</f>
        <v/>
      </c>
      <c r="F81" s="24">
        <f>IF(OR($C81="",$D81=""),"",IF(COUNTIFS('Capacité équipes'!$A$5:$A$204,$D81,'Capacité équipes'!$B$5:$B$204,$C81)=1,IF(COUNTIFS('Capacité équipes'!$A$5:$A$204,$D81,'Capacité équipes'!$B$5:$B$204,$C81,'Capacité équipes'!$I$5:$I$204,"OK")=1,SUMIFS('Capacité équipes'!$G$5:$G$204,'Capacité équipes'!$A$5:$A$204,$D81,'Capacité équipes'!$B$5:$B$204,$C81),""),""))</f>
        <v/>
      </c>
      <c r="G81" s="24">
        <f>IF(OR($E81="",$F81=""),"",$F81-$E81)</f>
        <v/>
      </c>
      <c r="H81" s="25">
        <f>IFERROR($E81/$F81,"")</f>
        <v/>
      </c>
      <c r="I81" s="24">
        <f>IF($F81="","",MAX(0,$E81-$F81))</f>
        <v/>
      </c>
      <c r="J81" s="9">
        <f>IF(OR($C81="",$D81=""),"",IF(COUNTIFS('Capacité équipes'!$A$5:$A$204,$D81,'Capacité équipes'!$B$5:$B$204,$C81)=0,"Capacité absente",IF(COUNTIFS('Capacité équipes'!$A$5:$A$204,$D81,'Capacité équipes'!$B$5:$B$204,$C81)&gt;1,"Capacité en doublon",IF(COUNTIFS('Capacité équipes'!$A$5:$A$204,$D81,'Capacité équipes'!$B$5:$B$204,$C81,'Capacité équipes'!$I$5:$I$204,"OK")=0,"Capacité absente",IF($F81=0,"Aucune capacité",IF($E81=0,"Sans activité",IF($H81&gt;='Paramètres'!$B$7,"Surcharge",IF($H81&gt;='Paramètres'!$B$6,"Vigilance",IF($H81&lt;'Paramètres'!$B$8,"Sous-charge","Équilibre")))))))))</f>
        <v/>
      </c>
    </row>
    <row r="82">
      <c r="A82" s="11" t="n">
        <v>3</v>
      </c>
      <c r="B82" s="11" t="n">
        <v>23</v>
      </c>
      <c r="C82" s="9">
        <f>IFERROR(IF(INDEX('Paramètres'!$B$13:$B$22,$A82)="","",INDEX('Paramètres'!$B$13:$B$22,$A82)),"")</f>
        <v/>
      </c>
      <c r="D82" s="26">
        <f>IF(OR($C82="",$B82&gt;='Paramètres'!$B$4),"",'Paramètres'!$B$3+7*$B82)</f>
        <v/>
      </c>
      <c r="E82" s="24">
        <f>IF(OR($C82="",$D82=""),"",SUMIFS('Charge requise'!$I$5:$I$204,'Charge requise'!$B$5:$B$204,$D82,'Charge requise'!$C$5:$C$204,$C82,'Charge requise'!$H$5:$H$204,"&lt;&gt;Annulée"))</f>
        <v/>
      </c>
      <c r="F82" s="24">
        <f>IF(OR($C82="",$D82=""),"",IF(COUNTIFS('Capacité équipes'!$A$5:$A$204,$D82,'Capacité équipes'!$B$5:$B$204,$C82)=1,IF(COUNTIFS('Capacité équipes'!$A$5:$A$204,$D82,'Capacité équipes'!$B$5:$B$204,$C82,'Capacité équipes'!$I$5:$I$204,"OK")=1,SUMIFS('Capacité équipes'!$G$5:$G$204,'Capacité équipes'!$A$5:$A$204,$D82,'Capacité équipes'!$B$5:$B$204,$C82),""),""))</f>
        <v/>
      </c>
      <c r="G82" s="24">
        <f>IF(OR($E82="",$F82=""),"",$F82-$E82)</f>
        <v/>
      </c>
      <c r="H82" s="25">
        <f>IFERROR($E82/$F82,"")</f>
        <v/>
      </c>
      <c r="I82" s="24">
        <f>IF($F82="","",MAX(0,$E82-$F82))</f>
        <v/>
      </c>
      <c r="J82" s="9">
        <f>IF(OR($C82="",$D82=""),"",IF(COUNTIFS('Capacité équipes'!$A$5:$A$204,$D82,'Capacité équipes'!$B$5:$B$204,$C82)=0,"Capacité absente",IF(COUNTIFS('Capacité équipes'!$A$5:$A$204,$D82,'Capacité équipes'!$B$5:$B$204,$C82)&gt;1,"Capacité en doublon",IF(COUNTIFS('Capacité équipes'!$A$5:$A$204,$D82,'Capacité équipes'!$B$5:$B$204,$C82,'Capacité équipes'!$I$5:$I$204,"OK")=0,"Capacité absente",IF($F82=0,"Aucune capacité",IF($E82=0,"Sans activité",IF($H82&gt;='Paramètres'!$B$7,"Surcharge",IF($H82&gt;='Paramètres'!$B$6,"Vigilance",IF($H82&lt;'Paramètres'!$B$8,"Sous-charge","Équilibre")))))))))</f>
        <v/>
      </c>
    </row>
    <row r="83">
      <c r="A83" s="8" t="n">
        <v>3</v>
      </c>
      <c r="B83" s="8" t="n">
        <v>24</v>
      </c>
      <c r="C83" s="9">
        <f>IFERROR(IF(INDEX('Paramètres'!$B$13:$B$22,$A83)="","",INDEX('Paramètres'!$B$13:$B$22,$A83)),"")</f>
        <v/>
      </c>
      <c r="D83" s="26">
        <f>IF(OR($C83="",$B83&gt;='Paramètres'!$B$4),"",'Paramètres'!$B$3+7*$B83)</f>
        <v/>
      </c>
      <c r="E83" s="24">
        <f>IF(OR($C83="",$D83=""),"",SUMIFS('Charge requise'!$I$5:$I$204,'Charge requise'!$B$5:$B$204,$D83,'Charge requise'!$C$5:$C$204,$C83,'Charge requise'!$H$5:$H$204,"&lt;&gt;Annulée"))</f>
        <v/>
      </c>
      <c r="F83" s="24">
        <f>IF(OR($C83="",$D83=""),"",IF(COUNTIFS('Capacité équipes'!$A$5:$A$204,$D83,'Capacité équipes'!$B$5:$B$204,$C83)=1,IF(COUNTIFS('Capacité équipes'!$A$5:$A$204,$D83,'Capacité équipes'!$B$5:$B$204,$C83,'Capacité équipes'!$I$5:$I$204,"OK")=1,SUMIFS('Capacité équipes'!$G$5:$G$204,'Capacité équipes'!$A$5:$A$204,$D83,'Capacité équipes'!$B$5:$B$204,$C83),""),""))</f>
        <v/>
      </c>
      <c r="G83" s="24">
        <f>IF(OR($E83="",$F83=""),"",$F83-$E83)</f>
        <v/>
      </c>
      <c r="H83" s="25">
        <f>IFERROR($E83/$F83,"")</f>
        <v/>
      </c>
      <c r="I83" s="24">
        <f>IF($F83="","",MAX(0,$E83-$F83))</f>
        <v/>
      </c>
      <c r="J83" s="9">
        <f>IF(OR($C83="",$D83=""),"",IF(COUNTIFS('Capacité équipes'!$A$5:$A$204,$D83,'Capacité équipes'!$B$5:$B$204,$C83)=0,"Capacité absente",IF(COUNTIFS('Capacité équipes'!$A$5:$A$204,$D83,'Capacité équipes'!$B$5:$B$204,$C83)&gt;1,"Capacité en doublon",IF(COUNTIFS('Capacité équipes'!$A$5:$A$204,$D83,'Capacité équipes'!$B$5:$B$204,$C83,'Capacité équipes'!$I$5:$I$204,"OK")=0,"Capacité absente",IF($F83=0,"Aucune capacité",IF($E83=0,"Sans activité",IF($H83&gt;='Paramètres'!$B$7,"Surcharge",IF($H83&gt;='Paramètres'!$B$6,"Vigilance",IF($H83&lt;'Paramètres'!$B$8,"Sous-charge","Équilibre")))))))))</f>
        <v/>
      </c>
    </row>
    <row r="84">
      <c r="A84" s="11" t="n">
        <v>3</v>
      </c>
      <c r="B84" s="11" t="n">
        <v>25</v>
      </c>
      <c r="C84" s="9">
        <f>IFERROR(IF(INDEX('Paramètres'!$B$13:$B$22,$A84)="","",INDEX('Paramètres'!$B$13:$B$22,$A84)),"")</f>
        <v/>
      </c>
      <c r="D84" s="26">
        <f>IF(OR($C84="",$B84&gt;='Paramètres'!$B$4),"",'Paramètres'!$B$3+7*$B84)</f>
        <v/>
      </c>
      <c r="E84" s="24">
        <f>IF(OR($C84="",$D84=""),"",SUMIFS('Charge requise'!$I$5:$I$204,'Charge requise'!$B$5:$B$204,$D84,'Charge requise'!$C$5:$C$204,$C84,'Charge requise'!$H$5:$H$204,"&lt;&gt;Annulée"))</f>
        <v/>
      </c>
      <c r="F84" s="24">
        <f>IF(OR($C84="",$D84=""),"",IF(COUNTIFS('Capacité équipes'!$A$5:$A$204,$D84,'Capacité équipes'!$B$5:$B$204,$C84)=1,IF(COUNTIFS('Capacité équipes'!$A$5:$A$204,$D84,'Capacité équipes'!$B$5:$B$204,$C84,'Capacité équipes'!$I$5:$I$204,"OK")=1,SUMIFS('Capacité équipes'!$G$5:$G$204,'Capacité équipes'!$A$5:$A$204,$D84,'Capacité équipes'!$B$5:$B$204,$C84),""),""))</f>
        <v/>
      </c>
      <c r="G84" s="24">
        <f>IF(OR($E84="",$F84=""),"",$F84-$E84)</f>
        <v/>
      </c>
      <c r="H84" s="25">
        <f>IFERROR($E84/$F84,"")</f>
        <v/>
      </c>
      <c r="I84" s="24">
        <f>IF($F84="","",MAX(0,$E84-$F84))</f>
        <v/>
      </c>
      <c r="J84" s="9">
        <f>IF(OR($C84="",$D84=""),"",IF(COUNTIFS('Capacité équipes'!$A$5:$A$204,$D84,'Capacité équipes'!$B$5:$B$204,$C84)=0,"Capacité absente",IF(COUNTIFS('Capacité équipes'!$A$5:$A$204,$D84,'Capacité équipes'!$B$5:$B$204,$C84)&gt;1,"Capacité en doublon",IF(COUNTIFS('Capacité équipes'!$A$5:$A$204,$D84,'Capacité équipes'!$B$5:$B$204,$C84,'Capacité équipes'!$I$5:$I$204,"OK")=0,"Capacité absente",IF($F84=0,"Aucune capacité",IF($E84=0,"Sans activité",IF($H84&gt;='Paramètres'!$B$7,"Surcharge",IF($H84&gt;='Paramètres'!$B$6,"Vigilance",IF($H84&lt;'Paramètres'!$B$8,"Sous-charge","Équilibre")))))))))</f>
        <v/>
      </c>
    </row>
    <row r="85">
      <c r="A85" s="8" t="n">
        <v>4</v>
      </c>
      <c r="B85" s="8" t="n">
        <v>0</v>
      </c>
      <c r="C85" s="9">
        <f>IFERROR(IF(INDEX('Paramètres'!$B$13:$B$22,$A85)="","",INDEX('Paramètres'!$B$13:$B$22,$A85)),"")</f>
        <v/>
      </c>
      <c r="D85" s="26">
        <f>IF(OR($C85="",$B85&gt;='Paramètres'!$B$4),"",'Paramètres'!$B$3+7*$B85)</f>
        <v/>
      </c>
      <c r="E85" s="24">
        <f>IF(OR($C85="",$D85=""),"",SUMIFS('Charge requise'!$I$5:$I$204,'Charge requise'!$B$5:$B$204,$D85,'Charge requise'!$C$5:$C$204,$C85,'Charge requise'!$H$5:$H$204,"&lt;&gt;Annulée"))</f>
        <v/>
      </c>
      <c r="F85" s="24">
        <f>IF(OR($C85="",$D85=""),"",IF(COUNTIFS('Capacité équipes'!$A$5:$A$204,$D85,'Capacité équipes'!$B$5:$B$204,$C85)=1,IF(COUNTIFS('Capacité équipes'!$A$5:$A$204,$D85,'Capacité équipes'!$B$5:$B$204,$C85,'Capacité équipes'!$I$5:$I$204,"OK")=1,SUMIFS('Capacité équipes'!$G$5:$G$204,'Capacité équipes'!$A$5:$A$204,$D85,'Capacité équipes'!$B$5:$B$204,$C85),""),""))</f>
        <v/>
      </c>
      <c r="G85" s="24">
        <f>IF(OR($E85="",$F85=""),"",$F85-$E85)</f>
        <v/>
      </c>
      <c r="H85" s="25">
        <f>IFERROR($E85/$F85,"")</f>
        <v/>
      </c>
      <c r="I85" s="24">
        <f>IF($F85="","",MAX(0,$E85-$F85))</f>
        <v/>
      </c>
      <c r="J85" s="9">
        <f>IF(OR($C85="",$D85=""),"",IF(COUNTIFS('Capacité équipes'!$A$5:$A$204,$D85,'Capacité équipes'!$B$5:$B$204,$C85)=0,"Capacité absente",IF(COUNTIFS('Capacité équipes'!$A$5:$A$204,$D85,'Capacité équipes'!$B$5:$B$204,$C85)&gt;1,"Capacité en doublon",IF(COUNTIFS('Capacité équipes'!$A$5:$A$204,$D85,'Capacité équipes'!$B$5:$B$204,$C85,'Capacité équipes'!$I$5:$I$204,"OK")=0,"Capacité absente",IF($F85=0,"Aucune capacité",IF($E85=0,"Sans activité",IF($H85&gt;='Paramètres'!$B$7,"Surcharge",IF($H85&gt;='Paramètres'!$B$6,"Vigilance",IF($H85&lt;'Paramètres'!$B$8,"Sous-charge","Équilibre")))))))))</f>
        <v/>
      </c>
    </row>
    <row r="86">
      <c r="A86" s="11" t="n">
        <v>4</v>
      </c>
      <c r="B86" s="11" t="n">
        <v>1</v>
      </c>
      <c r="C86" s="9">
        <f>IFERROR(IF(INDEX('Paramètres'!$B$13:$B$22,$A86)="","",INDEX('Paramètres'!$B$13:$B$22,$A86)),"")</f>
        <v/>
      </c>
      <c r="D86" s="26">
        <f>IF(OR($C86="",$B86&gt;='Paramètres'!$B$4),"",'Paramètres'!$B$3+7*$B86)</f>
        <v/>
      </c>
      <c r="E86" s="24">
        <f>IF(OR($C86="",$D86=""),"",SUMIFS('Charge requise'!$I$5:$I$204,'Charge requise'!$B$5:$B$204,$D86,'Charge requise'!$C$5:$C$204,$C86,'Charge requise'!$H$5:$H$204,"&lt;&gt;Annulée"))</f>
        <v/>
      </c>
      <c r="F86" s="24">
        <f>IF(OR($C86="",$D86=""),"",IF(COUNTIFS('Capacité équipes'!$A$5:$A$204,$D86,'Capacité équipes'!$B$5:$B$204,$C86)=1,IF(COUNTIFS('Capacité équipes'!$A$5:$A$204,$D86,'Capacité équipes'!$B$5:$B$204,$C86,'Capacité équipes'!$I$5:$I$204,"OK")=1,SUMIFS('Capacité équipes'!$G$5:$G$204,'Capacité équipes'!$A$5:$A$204,$D86,'Capacité équipes'!$B$5:$B$204,$C86),""),""))</f>
        <v/>
      </c>
      <c r="G86" s="24">
        <f>IF(OR($E86="",$F86=""),"",$F86-$E86)</f>
        <v/>
      </c>
      <c r="H86" s="25">
        <f>IFERROR($E86/$F86,"")</f>
        <v/>
      </c>
      <c r="I86" s="24">
        <f>IF($F86="","",MAX(0,$E86-$F86))</f>
        <v/>
      </c>
      <c r="J86" s="9">
        <f>IF(OR($C86="",$D86=""),"",IF(COUNTIFS('Capacité équipes'!$A$5:$A$204,$D86,'Capacité équipes'!$B$5:$B$204,$C86)=0,"Capacité absente",IF(COUNTIFS('Capacité équipes'!$A$5:$A$204,$D86,'Capacité équipes'!$B$5:$B$204,$C86)&gt;1,"Capacité en doublon",IF(COUNTIFS('Capacité équipes'!$A$5:$A$204,$D86,'Capacité équipes'!$B$5:$B$204,$C86,'Capacité équipes'!$I$5:$I$204,"OK")=0,"Capacité absente",IF($F86=0,"Aucune capacité",IF($E86=0,"Sans activité",IF($H86&gt;='Paramètres'!$B$7,"Surcharge",IF($H86&gt;='Paramètres'!$B$6,"Vigilance",IF($H86&lt;'Paramètres'!$B$8,"Sous-charge","Équilibre")))))))))</f>
        <v/>
      </c>
    </row>
    <row r="87">
      <c r="A87" s="8" t="n">
        <v>4</v>
      </c>
      <c r="B87" s="8" t="n">
        <v>2</v>
      </c>
      <c r="C87" s="9">
        <f>IFERROR(IF(INDEX('Paramètres'!$B$13:$B$22,$A87)="","",INDEX('Paramètres'!$B$13:$B$22,$A87)),"")</f>
        <v/>
      </c>
      <c r="D87" s="26">
        <f>IF(OR($C87="",$B87&gt;='Paramètres'!$B$4),"",'Paramètres'!$B$3+7*$B87)</f>
        <v/>
      </c>
      <c r="E87" s="24">
        <f>IF(OR($C87="",$D87=""),"",SUMIFS('Charge requise'!$I$5:$I$204,'Charge requise'!$B$5:$B$204,$D87,'Charge requise'!$C$5:$C$204,$C87,'Charge requise'!$H$5:$H$204,"&lt;&gt;Annulée"))</f>
        <v/>
      </c>
      <c r="F87" s="24">
        <f>IF(OR($C87="",$D87=""),"",IF(COUNTIFS('Capacité équipes'!$A$5:$A$204,$D87,'Capacité équipes'!$B$5:$B$204,$C87)=1,IF(COUNTIFS('Capacité équipes'!$A$5:$A$204,$D87,'Capacité équipes'!$B$5:$B$204,$C87,'Capacité équipes'!$I$5:$I$204,"OK")=1,SUMIFS('Capacité équipes'!$G$5:$G$204,'Capacité équipes'!$A$5:$A$204,$D87,'Capacité équipes'!$B$5:$B$204,$C87),""),""))</f>
        <v/>
      </c>
      <c r="G87" s="24">
        <f>IF(OR($E87="",$F87=""),"",$F87-$E87)</f>
        <v/>
      </c>
      <c r="H87" s="25">
        <f>IFERROR($E87/$F87,"")</f>
        <v/>
      </c>
      <c r="I87" s="24">
        <f>IF($F87="","",MAX(0,$E87-$F87))</f>
        <v/>
      </c>
      <c r="J87" s="9">
        <f>IF(OR($C87="",$D87=""),"",IF(COUNTIFS('Capacité équipes'!$A$5:$A$204,$D87,'Capacité équipes'!$B$5:$B$204,$C87)=0,"Capacité absente",IF(COUNTIFS('Capacité équipes'!$A$5:$A$204,$D87,'Capacité équipes'!$B$5:$B$204,$C87)&gt;1,"Capacité en doublon",IF(COUNTIFS('Capacité équipes'!$A$5:$A$204,$D87,'Capacité équipes'!$B$5:$B$204,$C87,'Capacité équipes'!$I$5:$I$204,"OK")=0,"Capacité absente",IF($F87=0,"Aucune capacité",IF($E87=0,"Sans activité",IF($H87&gt;='Paramètres'!$B$7,"Surcharge",IF($H87&gt;='Paramètres'!$B$6,"Vigilance",IF($H87&lt;'Paramètres'!$B$8,"Sous-charge","Équilibre")))))))))</f>
        <v/>
      </c>
    </row>
    <row r="88">
      <c r="A88" s="11" t="n">
        <v>4</v>
      </c>
      <c r="B88" s="11" t="n">
        <v>3</v>
      </c>
      <c r="C88" s="9">
        <f>IFERROR(IF(INDEX('Paramètres'!$B$13:$B$22,$A88)="","",INDEX('Paramètres'!$B$13:$B$22,$A88)),"")</f>
        <v/>
      </c>
      <c r="D88" s="26">
        <f>IF(OR($C88="",$B88&gt;='Paramètres'!$B$4),"",'Paramètres'!$B$3+7*$B88)</f>
        <v/>
      </c>
      <c r="E88" s="24">
        <f>IF(OR($C88="",$D88=""),"",SUMIFS('Charge requise'!$I$5:$I$204,'Charge requise'!$B$5:$B$204,$D88,'Charge requise'!$C$5:$C$204,$C88,'Charge requise'!$H$5:$H$204,"&lt;&gt;Annulée"))</f>
        <v/>
      </c>
      <c r="F88" s="24">
        <f>IF(OR($C88="",$D88=""),"",IF(COUNTIFS('Capacité équipes'!$A$5:$A$204,$D88,'Capacité équipes'!$B$5:$B$204,$C88)=1,IF(COUNTIFS('Capacité équipes'!$A$5:$A$204,$D88,'Capacité équipes'!$B$5:$B$204,$C88,'Capacité équipes'!$I$5:$I$204,"OK")=1,SUMIFS('Capacité équipes'!$G$5:$G$204,'Capacité équipes'!$A$5:$A$204,$D88,'Capacité équipes'!$B$5:$B$204,$C88),""),""))</f>
        <v/>
      </c>
      <c r="G88" s="24">
        <f>IF(OR($E88="",$F88=""),"",$F88-$E88)</f>
        <v/>
      </c>
      <c r="H88" s="25">
        <f>IFERROR($E88/$F88,"")</f>
        <v/>
      </c>
      <c r="I88" s="24">
        <f>IF($F88="","",MAX(0,$E88-$F88))</f>
        <v/>
      </c>
      <c r="J88" s="9">
        <f>IF(OR($C88="",$D88=""),"",IF(COUNTIFS('Capacité équipes'!$A$5:$A$204,$D88,'Capacité équipes'!$B$5:$B$204,$C88)=0,"Capacité absente",IF(COUNTIFS('Capacité équipes'!$A$5:$A$204,$D88,'Capacité équipes'!$B$5:$B$204,$C88)&gt;1,"Capacité en doublon",IF(COUNTIFS('Capacité équipes'!$A$5:$A$204,$D88,'Capacité équipes'!$B$5:$B$204,$C88,'Capacité équipes'!$I$5:$I$204,"OK")=0,"Capacité absente",IF($F88=0,"Aucune capacité",IF($E88=0,"Sans activité",IF($H88&gt;='Paramètres'!$B$7,"Surcharge",IF($H88&gt;='Paramètres'!$B$6,"Vigilance",IF($H88&lt;'Paramètres'!$B$8,"Sous-charge","Équilibre")))))))))</f>
        <v/>
      </c>
    </row>
    <row r="89">
      <c r="A89" s="8" t="n">
        <v>4</v>
      </c>
      <c r="B89" s="8" t="n">
        <v>4</v>
      </c>
      <c r="C89" s="9">
        <f>IFERROR(IF(INDEX('Paramètres'!$B$13:$B$22,$A89)="","",INDEX('Paramètres'!$B$13:$B$22,$A89)),"")</f>
        <v/>
      </c>
      <c r="D89" s="26">
        <f>IF(OR($C89="",$B89&gt;='Paramètres'!$B$4),"",'Paramètres'!$B$3+7*$B89)</f>
        <v/>
      </c>
      <c r="E89" s="24">
        <f>IF(OR($C89="",$D89=""),"",SUMIFS('Charge requise'!$I$5:$I$204,'Charge requise'!$B$5:$B$204,$D89,'Charge requise'!$C$5:$C$204,$C89,'Charge requise'!$H$5:$H$204,"&lt;&gt;Annulée"))</f>
        <v/>
      </c>
      <c r="F89" s="24">
        <f>IF(OR($C89="",$D89=""),"",IF(COUNTIFS('Capacité équipes'!$A$5:$A$204,$D89,'Capacité équipes'!$B$5:$B$204,$C89)=1,IF(COUNTIFS('Capacité équipes'!$A$5:$A$204,$D89,'Capacité équipes'!$B$5:$B$204,$C89,'Capacité équipes'!$I$5:$I$204,"OK")=1,SUMIFS('Capacité équipes'!$G$5:$G$204,'Capacité équipes'!$A$5:$A$204,$D89,'Capacité équipes'!$B$5:$B$204,$C89),""),""))</f>
        <v/>
      </c>
      <c r="G89" s="24">
        <f>IF(OR($E89="",$F89=""),"",$F89-$E89)</f>
        <v/>
      </c>
      <c r="H89" s="25">
        <f>IFERROR($E89/$F89,"")</f>
        <v/>
      </c>
      <c r="I89" s="24">
        <f>IF($F89="","",MAX(0,$E89-$F89))</f>
        <v/>
      </c>
      <c r="J89" s="9">
        <f>IF(OR($C89="",$D89=""),"",IF(COUNTIFS('Capacité équipes'!$A$5:$A$204,$D89,'Capacité équipes'!$B$5:$B$204,$C89)=0,"Capacité absente",IF(COUNTIFS('Capacité équipes'!$A$5:$A$204,$D89,'Capacité équipes'!$B$5:$B$204,$C89)&gt;1,"Capacité en doublon",IF(COUNTIFS('Capacité équipes'!$A$5:$A$204,$D89,'Capacité équipes'!$B$5:$B$204,$C89,'Capacité équipes'!$I$5:$I$204,"OK")=0,"Capacité absente",IF($F89=0,"Aucune capacité",IF($E89=0,"Sans activité",IF($H89&gt;='Paramètres'!$B$7,"Surcharge",IF($H89&gt;='Paramètres'!$B$6,"Vigilance",IF($H89&lt;'Paramètres'!$B$8,"Sous-charge","Équilibre")))))))))</f>
        <v/>
      </c>
    </row>
    <row r="90">
      <c r="A90" s="11" t="n">
        <v>4</v>
      </c>
      <c r="B90" s="11" t="n">
        <v>5</v>
      </c>
      <c r="C90" s="9">
        <f>IFERROR(IF(INDEX('Paramètres'!$B$13:$B$22,$A90)="","",INDEX('Paramètres'!$B$13:$B$22,$A90)),"")</f>
        <v/>
      </c>
      <c r="D90" s="26">
        <f>IF(OR($C90="",$B90&gt;='Paramètres'!$B$4),"",'Paramètres'!$B$3+7*$B90)</f>
        <v/>
      </c>
      <c r="E90" s="24">
        <f>IF(OR($C90="",$D90=""),"",SUMIFS('Charge requise'!$I$5:$I$204,'Charge requise'!$B$5:$B$204,$D90,'Charge requise'!$C$5:$C$204,$C90,'Charge requise'!$H$5:$H$204,"&lt;&gt;Annulée"))</f>
        <v/>
      </c>
      <c r="F90" s="24">
        <f>IF(OR($C90="",$D90=""),"",IF(COUNTIFS('Capacité équipes'!$A$5:$A$204,$D90,'Capacité équipes'!$B$5:$B$204,$C90)=1,IF(COUNTIFS('Capacité équipes'!$A$5:$A$204,$D90,'Capacité équipes'!$B$5:$B$204,$C90,'Capacité équipes'!$I$5:$I$204,"OK")=1,SUMIFS('Capacité équipes'!$G$5:$G$204,'Capacité équipes'!$A$5:$A$204,$D90,'Capacité équipes'!$B$5:$B$204,$C90),""),""))</f>
        <v/>
      </c>
      <c r="G90" s="24">
        <f>IF(OR($E90="",$F90=""),"",$F90-$E90)</f>
        <v/>
      </c>
      <c r="H90" s="25">
        <f>IFERROR($E90/$F90,"")</f>
        <v/>
      </c>
      <c r="I90" s="24">
        <f>IF($F90="","",MAX(0,$E90-$F90))</f>
        <v/>
      </c>
      <c r="J90" s="9">
        <f>IF(OR($C90="",$D90=""),"",IF(COUNTIFS('Capacité équipes'!$A$5:$A$204,$D90,'Capacité équipes'!$B$5:$B$204,$C90)=0,"Capacité absente",IF(COUNTIFS('Capacité équipes'!$A$5:$A$204,$D90,'Capacité équipes'!$B$5:$B$204,$C90)&gt;1,"Capacité en doublon",IF(COUNTIFS('Capacité équipes'!$A$5:$A$204,$D90,'Capacité équipes'!$B$5:$B$204,$C90,'Capacité équipes'!$I$5:$I$204,"OK")=0,"Capacité absente",IF($F90=0,"Aucune capacité",IF($E90=0,"Sans activité",IF($H90&gt;='Paramètres'!$B$7,"Surcharge",IF($H90&gt;='Paramètres'!$B$6,"Vigilance",IF($H90&lt;'Paramètres'!$B$8,"Sous-charge","Équilibre")))))))))</f>
        <v/>
      </c>
    </row>
    <row r="91">
      <c r="A91" s="8" t="n">
        <v>4</v>
      </c>
      <c r="B91" s="8" t="n">
        <v>6</v>
      </c>
      <c r="C91" s="9">
        <f>IFERROR(IF(INDEX('Paramètres'!$B$13:$B$22,$A91)="","",INDEX('Paramètres'!$B$13:$B$22,$A91)),"")</f>
        <v/>
      </c>
      <c r="D91" s="26">
        <f>IF(OR($C91="",$B91&gt;='Paramètres'!$B$4),"",'Paramètres'!$B$3+7*$B91)</f>
        <v/>
      </c>
      <c r="E91" s="24">
        <f>IF(OR($C91="",$D91=""),"",SUMIFS('Charge requise'!$I$5:$I$204,'Charge requise'!$B$5:$B$204,$D91,'Charge requise'!$C$5:$C$204,$C91,'Charge requise'!$H$5:$H$204,"&lt;&gt;Annulée"))</f>
        <v/>
      </c>
      <c r="F91" s="24">
        <f>IF(OR($C91="",$D91=""),"",IF(COUNTIFS('Capacité équipes'!$A$5:$A$204,$D91,'Capacité équipes'!$B$5:$B$204,$C91)=1,IF(COUNTIFS('Capacité équipes'!$A$5:$A$204,$D91,'Capacité équipes'!$B$5:$B$204,$C91,'Capacité équipes'!$I$5:$I$204,"OK")=1,SUMIFS('Capacité équipes'!$G$5:$G$204,'Capacité équipes'!$A$5:$A$204,$D91,'Capacité équipes'!$B$5:$B$204,$C91),""),""))</f>
        <v/>
      </c>
      <c r="G91" s="24">
        <f>IF(OR($E91="",$F91=""),"",$F91-$E91)</f>
        <v/>
      </c>
      <c r="H91" s="25">
        <f>IFERROR($E91/$F91,"")</f>
        <v/>
      </c>
      <c r="I91" s="24">
        <f>IF($F91="","",MAX(0,$E91-$F91))</f>
        <v/>
      </c>
      <c r="J91" s="9">
        <f>IF(OR($C91="",$D91=""),"",IF(COUNTIFS('Capacité équipes'!$A$5:$A$204,$D91,'Capacité équipes'!$B$5:$B$204,$C91)=0,"Capacité absente",IF(COUNTIFS('Capacité équipes'!$A$5:$A$204,$D91,'Capacité équipes'!$B$5:$B$204,$C91)&gt;1,"Capacité en doublon",IF(COUNTIFS('Capacité équipes'!$A$5:$A$204,$D91,'Capacité équipes'!$B$5:$B$204,$C91,'Capacité équipes'!$I$5:$I$204,"OK")=0,"Capacité absente",IF($F91=0,"Aucune capacité",IF($E91=0,"Sans activité",IF($H91&gt;='Paramètres'!$B$7,"Surcharge",IF($H91&gt;='Paramètres'!$B$6,"Vigilance",IF($H91&lt;'Paramètres'!$B$8,"Sous-charge","Équilibre")))))))))</f>
        <v/>
      </c>
    </row>
    <row r="92">
      <c r="A92" s="11" t="n">
        <v>4</v>
      </c>
      <c r="B92" s="11" t="n">
        <v>7</v>
      </c>
      <c r="C92" s="9">
        <f>IFERROR(IF(INDEX('Paramètres'!$B$13:$B$22,$A92)="","",INDEX('Paramètres'!$B$13:$B$22,$A92)),"")</f>
        <v/>
      </c>
      <c r="D92" s="26">
        <f>IF(OR($C92="",$B92&gt;='Paramètres'!$B$4),"",'Paramètres'!$B$3+7*$B92)</f>
        <v/>
      </c>
      <c r="E92" s="24">
        <f>IF(OR($C92="",$D92=""),"",SUMIFS('Charge requise'!$I$5:$I$204,'Charge requise'!$B$5:$B$204,$D92,'Charge requise'!$C$5:$C$204,$C92,'Charge requise'!$H$5:$H$204,"&lt;&gt;Annulée"))</f>
        <v/>
      </c>
      <c r="F92" s="24">
        <f>IF(OR($C92="",$D92=""),"",IF(COUNTIFS('Capacité équipes'!$A$5:$A$204,$D92,'Capacité équipes'!$B$5:$B$204,$C92)=1,IF(COUNTIFS('Capacité équipes'!$A$5:$A$204,$D92,'Capacité équipes'!$B$5:$B$204,$C92,'Capacité équipes'!$I$5:$I$204,"OK")=1,SUMIFS('Capacité équipes'!$G$5:$G$204,'Capacité équipes'!$A$5:$A$204,$D92,'Capacité équipes'!$B$5:$B$204,$C92),""),""))</f>
        <v/>
      </c>
      <c r="G92" s="24">
        <f>IF(OR($E92="",$F92=""),"",$F92-$E92)</f>
        <v/>
      </c>
      <c r="H92" s="25">
        <f>IFERROR($E92/$F92,"")</f>
        <v/>
      </c>
      <c r="I92" s="24">
        <f>IF($F92="","",MAX(0,$E92-$F92))</f>
        <v/>
      </c>
      <c r="J92" s="9">
        <f>IF(OR($C92="",$D92=""),"",IF(COUNTIFS('Capacité équipes'!$A$5:$A$204,$D92,'Capacité équipes'!$B$5:$B$204,$C92)=0,"Capacité absente",IF(COUNTIFS('Capacité équipes'!$A$5:$A$204,$D92,'Capacité équipes'!$B$5:$B$204,$C92)&gt;1,"Capacité en doublon",IF(COUNTIFS('Capacité équipes'!$A$5:$A$204,$D92,'Capacité équipes'!$B$5:$B$204,$C92,'Capacité équipes'!$I$5:$I$204,"OK")=0,"Capacité absente",IF($F92=0,"Aucune capacité",IF($E92=0,"Sans activité",IF($H92&gt;='Paramètres'!$B$7,"Surcharge",IF($H92&gt;='Paramètres'!$B$6,"Vigilance",IF($H92&lt;'Paramètres'!$B$8,"Sous-charge","Équilibre")))))))))</f>
        <v/>
      </c>
    </row>
    <row r="93">
      <c r="A93" s="8" t="n">
        <v>4</v>
      </c>
      <c r="B93" s="8" t="n">
        <v>8</v>
      </c>
      <c r="C93" s="9">
        <f>IFERROR(IF(INDEX('Paramètres'!$B$13:$B$22,$A93)="","",INDEX('Paramètres'!$B$13:$B$22,$A93)),"")</f>
        <v/>
      </c>
      <c r="D93" s="26">
        <f>IF(OR($C93="",$B93&gt;='Paramètres'!$B$4),"",'Paramètres'!$B$3+7*$B93)</f>
        <v/>
      </c>
      <c r="E93" s="24">
        <f>IF(OR($C93="",$D93=""),"",SUMIFS('Charge requise'!$I$5:$I$204,'Charge requise'!$B$5:$B$204,$D93,'Charge requise'!$C$5:$C$204,$C93,'Charge requise'!$H$5:$H$204,"&lt;&gt;Annulée"))</f>
        <v/>
      </c>
      <c r="F93" s="24">
        <f>IF(OR($C93="",$D93=""),"",IF(COUNTIFS('Capacité équipes'!$A$5:$A$204,$D93,'Capacité équipes'!$B$5:$B$204,$C93)=1,IF(COUNTIFS('Capacité équipes'!$A$5:$A$204,$D93,'Capacité équipes'!$B$5:$B$204,$C93,'Capacité équipes'!$I$5:$I$204,"OK")=1,SUMIFS('Capacité équipes'!$G$5:$G$204,'Capacité équipes'!$A$5:$A$204,$D93,'Capacité équipes'!$B$5:$B$204,$C93),""),""))</f>
        <v/>
      </c>
      <c r="G93" s="24">
        <f>IF(OR($E93="",$F93=""),"",$F93-$E93)</f>
        <v/>
      </c>
      <c r="H93" s="25">
        <f>IFERROR($E93/$F93,"")</f>
        <v/>
      </c>
      <c r="I93" s="24">
        <f>IF($F93="","",MAX(0,$E93-$F93))</f>
        <v/>
      </c>
      <c r="J93" s="9">
        <f>IF(OR($C93="",$D93=""),"",IF(COUNTIFS('Capacité équipes'!$A$5:$A$204,$D93,'Capacité équipes'!$B$5:$B$204,$C93)=0,"Capacité absente",IF(COUNTIFS('Capacité équipes'!$A$5:$A$204,$D93,'Capacité équipes'!$B$5:$B$204,$C93)&gt;1,"Capacité en doublon",IF(COUNTIFS('Capacité équipes'!$A$5:$A$204,$D93,'Capacité équipes'!$B$5:$B$204,$C93,'Capacité équipes'!$I$5:$I$204,"OK")=0,"Capacité absente",IF($F93=0,"Aucune capacité",IF($E93=0,"Sans activité",IF($H93&gt;='Paramètres'!$B$7,"Surcharge",IF($H93&gt;='Paramètres'!$B$6,"Vigilance",IF($H93&lt;'Paramètres'!$B$8,"Sous-charge","Équilibre")))))))))</f>
        <v/>
      </c>
    </row>
    <row r="94">
      <c r="A94" s="11" t="n">
        <v>4</v>
      </c>
      <c r="B94" s="11" t="n">
        <v>9</v>
      </c>
      <c r="C94" s="9">
        <f>IFERROR(IF(INDEX('Paramètres'!$B$13:$B$22,$A94)="","",INDEX('Paramètres'!$B$13:$B$22,$A94)),"")</f>
        <v/>
      </c>
      <c r="D94" s="26">
        <f>IF(OR($C94="",$B94&gt;='Paramètres'!$B$4),"",'Paramètres'!$B$3+7*$B94)</f>
        <v/>
      </c>
      <c r="E94" s="24">
        <f>IF(OR($C94="",$D94=""),"",SUMIFS('Charge requise'!$I$5:$I$204,'Charge requise'!$B$5:$B$204,$D94,'Charge requise'!$C$5:$C$204,$C94,'Charge requise'!$H$5:$H$204,"&lt;&gt;Annulée"))</f>
        <v/>
      </c>
      <c r="F94" s="24">
        <f>IF(OR($C94="",$D94=""),"",IF(COUNTIFS('Capacité équipes'!$A$5:$A$204,$D94,'Capacité équipes'!$B$5:$B$204,$C94)=1,IF(COUNTIFS('Capacité équipes'!$A$5:$A$204,$D94,'Capacité équipes'!$B$5:$B$204,$C94,'Capacité équipes'!$I$5:$I$204,"OK")=1,SUMIFS('Capacité équipes'!$G$5:$G$204,'Capacité équipes'!$A$5:$A$204,$D94,'Capacité équipes'!$B$5:$B$204,$C94),""),""))</f>
        <v/>
      </c>
      <c r="G94" s="24">
        <f>IF(OR($E94="",$F94=""),"",$F94-$E94)</f>
        <v/>
      </c>
      <c r="H94" s="25">
        <f>IFERROR($E94/$F94,"")</f>
        <v/>
      </c>
      <c r="I94" s="24">
        <f>IF($F94="","",MAX(0,$E94-$F94))</f>
        <v/>
      </c>
      <c r="J94" s="9">
        <f>IF(OR($C94="",$D94=""),"",IF(COUNTIFS('Capacité équipes'!$A$5:$A$204,$D94,'Capacité équipes'!$B$5:$B$204,$C94)=0,"Capacité absente",IF(COUNTIFS('Capacité équipes'!$A$5:$A$204,$D94,'Capacité équipes'!$B$5:$B$204,$C94)&gt;1,"Capacité en doublon",IF(COUNTIFS('Capacité équipes'!$A$5:$A$204,$D94,'Capacité équipes'!$B$5:$B$204,$C94,'Capacité équipes'!$I$5:$I$204,"OK")=0,"Capacité absente",IF($F94=0,"Aucune capacité",IF($E94=0,"Sans activité",IF($H94&gt;='Paramètres'!$B$7,"Surcharge",IF($H94&gt;='Paramètres'!$B$6,"Vigilance",IF($H94&lt;'Paramètres'!$B$8,"Sous-charge","Équilibre")))))))))</f>
        <v/>
      </c>
    </row>
    <row r="95">
      <c r="A95" s="8" t="n">
        <v>4</v>
      </c>
      <c r="B95" s="8" t="n">
        <v>10</v>
      </c>
      <c r="C95" s="9">
        <f>IFERROR(IF(INDEX('Paramètres'!$B$13:$B$22,$A95)="","",INDEX('Paramètres'!$B$13:$B$22,$A95)),"")</f>
        <v/>
      </c>
      <c r="D95" s="26">
        <f>IF(OR($C95="",$B95&gt;='Paramètres'!$B$4),"",'Paramètres'!$B$3+7*$B95)</f>
        <v/>
      </c>
      <c r="E95" s="24">
        <f>IF(OR($C95="",$D95=""),"",SUMIFS('Charge requise'!$I$5:$I$204,'Charge requise'!$B$5:$B$204,$D95,'Charge requise'!$C$5:$C$204,$C95,'Charge requise'!$H$5:$H$204,"&lt;&gt;Annulée"))</f>
        <v/>
      </c>
      <c r="F95" s="24">
        <f>IF(OR($C95="",$D95=""),"",IF(COUNTIFS('Capacité équipes'!$A$5:$A$204,$D95,'Capacité équipes'!$B$5:$B$204,$C95)=1,IF(COUNTIFS('Capacité équipes'!$A$5:$A$204,$D95,'Capacité équipes'!$B$5:$B$204,$C95,'Capacité équipes'!$I$5:$I$204,"OK")=1,SUMIFS('Capacité équipes'!$G$5:$G$204,'Capacité équipes'!$A$5:$A$204,$D95,'Capacité équipes'!$B$5:$B$204,$C95),""),""))</f>
        <v/>
      </c>
      <c r="G95" s="24">
        <f>IF(OR($E95="",$F95=""),"",$F95-$E95)</f>
        <v/>
      </c>
      <c r="H95" s="25">
        <f>IFERROR($E95/$F95,"")</f>
        <v/>
      </c>
      <c r="I95" s="24">
        <f>IF($F95="","",MAX(0,$E95-$F95))</f>
        <v/>
      </c>
      <c r="J95" s="9">
        <f>IF(OR($C95="",$D95=""),"",IF(COUNTIFS('Capacité équipes'!$A$5:$A$204,$D95,'Capacité équipes'!$B$5:$B$204,$C95)=0,"Capacité absente",IF(COUNTIFS('Capacité équipes'!$A$5:$A$204,$D95,'Capacité équipes'!$B$5:$B$204,$C95)&gt;1,"Capacité en doublon",IF(COUNTIFS('Capacité équipes'!$A$5:$A$204,$D95,'Capacité équipes'!$B$5:$B$204,$C95,'Capacité équipes'!$I$5:$I$204,"OK")=0,"Capacité absente",IF($F95=0,"Aucune capacité",IF($E95=0,"Sans activité",IF($H95&gt;='Paramètres'!$B$7,"Surcharge",IF($H95&gt;='Paramètres'!$B$6,"Vigilance",IF($H95&lt;'Paramètres'!$B$8,"Sous-charge","Équilibre")))))))))</f>
        <v/>
      </c>
    </row>
    <row r="96">
      <c r="A96" s="11" t="n">
        <v>4</v>
      </c>
      <c r="B96" s="11" t="n">
        <v>11</v>
      </c>
      <c r="C96" s="9">
        <f>IFERROR(IF(INDEX('Paramètres'!$B$13:$B$22,$A96)="","",INDEX('Paramètres'!$B$13:$B$22,$A96)),"")</f>
        <v/>
      </c>
      <c r="D96" s="26">
        <f>IF(OR($C96="",$B96&gt;='Paramètres'!$B$4),"",'Paramètres'!$B$3+7*$B96)</f>
        <v/>
      </c>
      <c r="E96" s="24">
        <f>IF(OR($C96="",$D96=""),"",SUMIFS('Charge requise'!$I$5:$I$204,'Charge requise'!$B$5:$B$204,$D96,'Charge requise'!$C$5:$C$204,$C96,'Charge requise'!$H$5:$H$204,"&lt;&gt;Annulée"))</f>
        <v/>
      </c>
      <c r="F96" s="24">
        <f>IF(OR($C96="",$D96=""),"",IF(COUNTIFS('Capacité équipes'!$A$5:$A$204,$D96,'Capacité équipes'!$B$5:$B$204,$C96)=1,IF(COUNTIFS('Capacité équipes'!$A$5:$A$204,$D96,'Capacité équipes'!$B$5:$B$204,$C96,'Capacité équipes'!$I$5:$I$204,"OK")=1,SUMIFS('Capacité équipes'!$G$5:$G$204,'Capacité équipes'!$A$5:$A$204,$D96,'Capacité équipes'!$B$5:$B$204,$C96),""),""))</f>
        <v/>
      </c>
      <c r="G96" s="24">
        <f>IF(OR($E96="",$F96=""),"",$F96-$E96)</f>
        <v/>
      </c>
      <c r="H96" s="25">
        <f>IFERROR($E96/$F96,"")</f>
        <v/>
      </c>
      <c r="I96" s="24">
        <f>IF($F96="","",MAX(0,$E96-$F96))</f>
        <v/>
      </c>
      <c r="J96" s="9">
        <f>IF(OR($C96="",$D96=""),"",IF(COUNTIFS('Capacité équipes'!$A$5:$A$204,$D96,'Capacité équipes'!$B$5:$B$204,$C96)=0,"Capacité absente",IF(COUNTIFS('Capacité équipes'!$A$5:$A$204,$D96,'Capacité équipes'!$B$5:$B$204,$C96)&gt;1,"Capacité en doublon",IF(COUNTIFS('Capacité équipes'!$A$5:$A$204,$D96,'Capacité équipes'!$B$5:$B$204,$C96,'Capacité équipes'!$I$5:$I$204,"OK")=0,"Capacité absente",IF($F96=0,"Aucune capacité",IF($E96=0,"Sans activité",IF($H96&gt;='Paramètres'!$B$7,"Surcharge",IF($H96&gt;='Paramètres'!$B$6,"Vigilance",IF($H96&lt;'Paramètres'!$B$8,"Sous-charge","Équilibre")))))))))</f>
        <v/>
      </c>
    </row>
    <row r="97">
      <c r="A97" s="8" t="n">
        <v>4</v>
      </c>
      <c r="B97" s="8" t="n">
        <v>12</v>
      </c>
      <c r="C97" s="9">
        <f>IFERROR(IF(INDEX('Paramètres'!$B$13:$B$22,$A97)="","",INDEX('Paramètres'!$B$13:$B$22,$A97)),"")</f>
        <v/>
      </c>
      <c r="D97" s="26">
        <f>IF(OR($C97="",$B97&gt;='Paramètres'!$B$4),"",'Paramètres'!$B$3+7*$B97)</f>
        <v/>
      </c>
      <c r="E97" s="24">
        <f>IF(OR($C97="",$D97=""),"",SUMIFS('Charge requise'!$I$5:$I$204,'Charge requise'!$B$5:$B$204,$D97,'Charge requise'!$C$5:$C$204,$C97,'Charge requise'!$H$5:$H$204,"&lt;&gt;Annulée"))</f>
        <v/>
      </c>
      <c r="F97" s="24">
        <f>IF(OR($C97="",$D97=""),"",IF(COUNTIFS('Capacité équipes'!$A$5:$A$204,$D97,'Capacité équipes'!$B$5:$B$204,$C97)=1,IF(COUNTIFS('Capacité équipes'!$A$5:$A$204,$D97,'Capacité équipes'!$B$5:$B$204,$C97,'Capacité équipes'!$I$5:$I$204,"OK")=1,SUMIFS('Capacité équipes'!$G$5:$G$204,'Capacité équipes'!$A$5:$A$204,$D97,'Capacité équipes'!$B$5:$B$204,$C97),""),""))</f>
        <v/>
      </c>
      <c r="G97" s="24">
        <f>IF(OR($E97="",$F97=""),"",$F97-$E97)</f>
        <v/>
      </c>
      <c r="H97" s="25">
        <f>IFERROR($E97/$F97,"")</f>
        <v/>
      </c>
      <c r="I97" s="24">
        <f>IF($F97="","",MAX(0,$E97-$F97))</f>
        <v/>
      </c>
      <c r="J97" s="9">
        <f>IF(OR($C97="",$D97=""),"",IF(COUNTIFS('Capacité équipes'!$A$5:$A$204,$D97,'Capacité équipes'!$B$5:$B$204,$C97)=0,"Capacité absente",IF(COUNTIFS('Capacité équipes'!$A$5:$A$204,$D97,'Capacité équipes'!$B$5:$B$204,$C97)&gt;1,"Capacité en doublon",IF(COUNTIFS('Capacité équipes'!$A$5:$A$204,$D97,'Capacité équipes'!$B$5:$B$204,$C97,'Capacité équipes'!$I$5:$I$204,"OK")=0,"Capacité absente",IF($F97=0,"Aucune capacité",IF($E97=0,"Sans activité",IF($H97&gt;='Paramètres'!$B$7,"Surcharge",IF($H97&gt;='Paramètres'!$B$6,"Vigilance",IF($H97&lt;'Paramètres'!$B$8,"Sous-charge","Équilibre")))))))))</f>
        <v/>
      </c>
    </row>
    <row r="98">
      <c r="A98" s="11" t="n">
        <v>4</v>
      </c>
      <c r="B98" s="11" t="n">
        <v>13</v>
      </c>
      <c r="C98" s="9">
        <f>IFERROR(IF(INDEX('Paramètres'!$B$13:$B$22,$A98)="","",INDEX('Paramètres'!$B$13:$B$22,$A98)),"")</f>
        <v/>
      </c>
      <c r="D98" s="26">
        <f>IF(OR($C98="",$B98&gt;='Paramètres'!$B$4),"",'Paramètres'!$B$3+7*$B98)</f>
        <v/>
      </c>
      <c r="E98" s="24">
        <f>IF(OR($C98="",$D98=""),"",SUMIFS('Charge requise'!$I$5:$I$204,'Charge requise'!$B$5:$B$204,$D98,'Charge requise'!$C$5:$C$204,$C98,'Charge requise'!$H$5:$H$204,"&lt;&gt;Annulée"))</f>
        <v/>
      </c>
      <c r="F98" s="24">
        <f>IF(OR($C98="",$D98=""),"",IF(COUNTIFS('Capacité équipes'!$A$5:$A$204,$D98,'Capacité équipes'!$B$5:$B$204,$C98)=1,IF(COUNTIFS('Capacité équipes'!$A$5:$A$204,$D98,'Capacité équipes'!$B$5:$B$204,$C98,'Capacité équipes'!$I$5:$I$204,"OK")=1,SUMIFS('Capacité équipes'!$G$5:$G$204,'Capacité équipes'!$A$5:$A$204,$D98,'Capacité équipes'!$B$5:$B$204,$C98),""),""))</f>
        <v/>
      </c>
      <c r="G98" s="24">
        <f>IF(OR($E98="",$F98=""),"",$F98-$E98)</f>
        <v/>
      </c>
      <c r="H98" s="25">
        <f>IFERROR($E98/$F98,"")</f>
        <v/>
      </c>
      <c r="I98" s="24">
        <f>IF($F98="","",MAX(0,$E98-$F98))</f>
        <v/>
      </c>
      <c r="J98" s="9">
        <f>IF(OR($C98="",$D98=""),"",IF(COUNTIFS('Capacité équipes'!$A$5:$A$204,$D98,'Capacité équipes'!$B$5:$B$204,$C98)=0,"Capacité absente",IF(COUNTIFS('Capacité équipes'!$A$5:$A$204,$D98,'Capacité équipes'!$B$5:$B$204,$C98)&gt;1,"Capacité en doublon",IF(COUNTIFS('Capacité équipes'!$A$5:$A$204,$D98,'Capacité équipes'!$B$5:$B$204,$C98,'Capacité équipes'!$I$5:$I$204,"OK")=0,"Capacité absente",IF($F98=0,"Aucune capacité",IF($E98=0,"Sans activité",IF($H98&gt;='Paramètres'!$B$7,"Surcharge",IF($H98&gt;='Paramètres'!$B$6,"Vigilance",IF($H98&lt;'Paramètres'!$B$8,"Sous-charge","Équilibre")))))))))</f>
        <v/>
      </c>
    </row>
    <row r="99">
      <c r="A99" s="8" t="n">
        <v>4</v>
      </c>
      <c r="B99" s="8" t="n">
        <v>14</v>
      </c>
      <c r="C99" s="9">
        <f>IFERROR(IF(INDEX('Paramètres'!$B$13:$B$22,$A99)="","",INDEX('Paramètres'!$B$13:$B$22,$A99)),"")</f>
        <v/>
      </c>
      <c r="D99" s="26">
        <f>IF(OR($C99="",$B99&gt;='Paramètres'!$B$4),"",'Paramètres'!$B$3+7*$B99)</f>
        <v/>
      </c>
      <c r="E99" s="24">
        <f>IF(OR($C99="",$D99=""),"",SUMIFS('Charge requise'!$I$5:$I$204,'Charge requise'!$B$5:$B$204,$D99,'Charge requise'!$C$5:$C$204,$C99,'Charge requise'!$H$5:$H$204,"&lt;&gt;Annulée"))</f>
        <v/>
      </c>
      <c r="F99" s="24">
        <f>IF(OR($C99="",$D99=""),"",IF(COUNTIFS('Capacité équipes'!$A$5:$A$204,$D99,'Capacité équipes'!$B$5:$B$204,$C99)=1,IF(COUNTIFS('Capacité équipes'!$A$5:$A$204,$D99,'Capacité équipes'!$B$5:$B$204,$C99,'Capacité équipes'!$I$5:$I$204,"OK")=1,SUMIFS('Capacité équipes'!$G$5:$G$204,'Capacité équipes'!$A$5:$A$204,$D99,'Capacité équipes'!$B$5:$B$204,$C99),""),""))</f>
        <v/>
      </c>
      <c r="G99" s="24">
        <f>IF(OR($E99="",$F99=""),"",$F99-$E99)</f>
        <v/>
      </c>
      <c r="H99" s="25">
        <f>IFERROR($E99/$F99,"")</f>
        <v/>
      </c>
      <c r="I99" s="24">
        <f>IF($F99="","",MAX(0,$E99-$F99))</f>
        <v/>
      </c>
      <c r="J99" s="9">
        <f>IF(OR($C99="",$D99=""),"",IF(COUNTIFS('Capacité équipes'!$A$5:$A$204,$D99,'Capacité équipes'!$B$5:$B$204,$C99)=0,"Capacité absente",IF(COUNTIFS('Capacité équipes'!$A$5:$A$204,$D99,'Capacité équipes'!$B$5:$B$204,$C99)&gt;1,"Capacité en doublon",IF(COUNTIFS('Capacité équipes'!$A$5:$A$204,$D99,'Capacité équipes'!$B$5:$B$204,$C99,'Capacité équipes'!$I$5:$I$204,"OK")=0,"Capacité absente",IF($F99=0,"Aucune capacité",IF($E99=0,"Sans activité",IF($H99&gt;='Paramètres'!$B$7,"Surcharge",IF($H99&gt;='Paramètres'!$B$6,"Vigilance",IF($H99&lt;'Paramètres'!$B$8,"Sous-charge","Équilibre")))))))))</f>
        <v/>
      </c>
    </row>
    <row r="100">
      <c r="A100" s="11" t="n">
        <v>4</v>
      </c>
      <c r="B100" s="11" t="n">
        <v>15</v>
      </c>
      <c r="C100" s="9">
        <f>IFERROR(IF(INDEX('Paramètres'!$B$13:$B$22,$A100)="","",INDEX('Paramètres'!$B$13:$B$22,$A100)),"")</f>
        <v/>
      </c>
      <c r="D100" s="26">
        <f>IF(OR($C100="",$B100&gt;='Paramètres'!$B$4),"",'Paramètres'!$B$3+7*$B100)</f>
        <v/>
      </c>
      <c r="E100" s="24">
        <f>IF(OR($C100="",$D100=""),"",SUMIFS('Charge requise'!$I$5:$I$204,'Charge requise'!$B$5:$B$204,$D100,'Charge requise'!$C$5:$C$204,$C100,'Charge requise'!$H$5:$H$204,"&lt;&gt;Annulée"))</f>
        <v/>
      </c>
      <c r="F100" s="24">
        <f>IF(OR($C100="",$D100=""),"",IF(COUNTIFS('Capacité équipes'!$A$5:$A$204,$D100,'Capacité équipes'!$B$5:$B$204,$C100)=1,IF(COUNTIFS('Capacité équipes'!$A$5:$A$204,$D100,'Capacité équipes'!$B$5:$B$204,$C100,'Capacité équipes'!$I$5:$I$204,"OK")=1,SUMIFS('Capacité équipes'!$G$5:$G$204,'Capacité équipes'!$A$5:$A$204,$D100,'Capacité équipes'!$B$5:$B$204,$C100),""),""))</f>
        <v/>
      </c>
      <c r="G100" s="24">
        <f>IF(OR($E100="",$F100=""),"",$F100-$E100)</f>
        <v/>
      </c>
      <c r="H100" s="25">
        <f>IFERROR($E100/$F100,"")</f>
        <v/>
      </c>
      <c r="I100" s="24">
        <f>IF($F100="","",MAX(0,$E100-$F100))</f>
        <v/>
      </c>
      <c r="J100" s="9">
        <f>IF(OR($C100="",$D100=""),"",IF(COUNTIFS('Capacité équipes'!$A$5:$A$204,$D100,'Capacité équipes'!$B$5:$B$204,$C100)=0,"Capacité absente",IF(COUNTIFS('Capacité équipes'!$A$5:$A$204,$D100,'Capacité équipes'!$B$5:$B$204,$C100)&gt;1,"Capacité en doublon",IF(COUNTIFS('Capacité équipes'!$A$5:$A$204,$D100,'Capacité équipes'!$B$5:$B$204,$C100,'Capacité équipes'!$I$5:$I$204,"OK")=0,"Capacité absente",IF($F100=0,"Aucune capacité",IF($E100=0,"Sans activité",IF($H100&gt;='Paramètres'!$B$7,"Surcharge",IF($H100&gt;='Paramètres'!$B$6,"Vigilance",IF($H100&lt;'Paramètres'!$B$8,"Sous-charge","Équilibre")))))))))</f>
        <v/>
      </c>
    </row>
    <row r="101">
      <c r="A101" s="8" t="n">
        <v>4</v>
      </c>
      <c r="B101" s="8" t="n">
        <v>16</v>
      </c>
      <c r="C101" s="9">
        <f>IFERROR(IF(INDEX('Paramètres'!$B$13:$B$22,$A101)="","",INDEX('Paramètres'!$B$13:$B$22,$A101)),"")</f>
        <v/>
      </c>
      <c r="D101" s="26">
        <f>IF(OR($C101="",$B101&gt;='Paramètres'!$B$4),"",'Paramètres'!$B$3+7*$B101)</f>
        <v/>
      </c>
      <c r="E101" s="24">
        <f>IF(OR($C101="",$D101=""),"",SUMIFS('Charge requise'!$I$5:$I$204,'Charge requise'!$B$5:$B$204,$D101,'Charge requise'!$C$5:$C$204,$C101,'Charge requise'!$H$5:$H$204,"&lt;&gt;Annulée"))</f>
        <v/>
      </c>
      <c r="F101" s="24">
        <f>IF(OR($C101="",$D101=""),"",IF(COUNTIFS('Capacité équipes'!$A$5:$A$204,$D101,'Capacité équipes'!$B$5:$B$204,$C101)=1,IF(COUNTIFS('Capacité équipes'!$A$5:$A$204,$D101,'Capacité équipes'!$B$5:$B$204,$C101,'Capacité équipes'!$I$5:$I$204,"OK")=1,SUMIFS('Capacité équipes'!$G$5:$G$204,'Capacité équipes'!$A$5:$A$204,$D101,'Capacité équipes'!$B$5:$B$204,$C101),""),""))</f>
        <v/>
      </c>
      <c r="G101" s="24">
        <f>IF(OR($E101="",$F101=""),"",$F101-$E101)</f>
        <v/>
      </c>
      <c r="H101" s="25">
        <f>IFERROR($E101/$F101,"")</f>
        <v/>
      </c>
      <c r="I101" s="24">
        <f>IF($F101="","",MAX(0,$E101-$F101))</f>
        <v/>
      </c>
      <c r="J101" s="9">
        <f>IF(OR($C101="",$D101=""),"",IF(COUNTIFS('Capacité équipes'!$A$5:$A$204,$D101,'Capacité équipes'!$B$5:$B$204,$C101)=0,"Capacité absente",IF(COUNTIFS('Capacité équipes'!$A$5:$A$204,$D101,'Capacité équipes'!$B$5:$B$204,$C101)&gt;1,"Capacité en doublon",IF(COUNTIFS('Capacité équipes'!$A$5:$A$204,$D101,'Capacité équipes'!$B$5:$B$204,$C101,'Capacité équipes'!$I$5:$I$204,"OK")=0,"Capacité absente",IF($F101=0,"Aucune capacité",IF($E101=0,"Sans activité",IF($H101&gt;='Paramètres'!$B$7,"Surcharge",IF($H101&gt;='Paramètres'!$B$6,"Vigilance",IF($H101&lt;'Paramètres'!$B$8,"Sous-charge","Équilibre")))))))))</f>
        <v/>
      </c>
    </row>
    <row r="102">
      <c r="A102" s="11" t="n">
        <v>4</v>
      </c>
      <c r="B102" s="11" t="n">
        <v>17</v>
      </c>
      <c r="C102" s="9">
        <f>IFERROR(IF(INDEX('Paramètres'!$B$13:$B$22,$A102)="","",INDEX('Paramètres'!$B$13:$B$22,$A102)),"")</f>
        <v/>
      </c>
      <c r="D102" s="26">
        <f>IF(OR($C102="",$B102&gt;='Paramètres'!$B$4),"",'Paramètres'!$B$3+7*$B102)</f>
        <v/>
      </c>
      <c r="E102" s="24">
        <f>IF(OR($C102="",$D102=""),"",SUMIFS('Charge requise'!$I$5:$I$204,'Charge requise'!$B$5:$B$204,$D102,'Charge requise'!$C$5:$C$204,$C102,'Charge requise'!$H$5:$H$204,"&lt;&gt;Annulée"))</f>
        <v/>
      </c>
      <c r="F102" s="24">
        <f>IF(OR($C102="",$D102=""),"",IF(COUNTIFS('Capacité équipes'!$A$5:$A$204,$D102,'Capacité équipes'!$B$5:$B$204,$C102)=1,IF(COUNTIFS('Capacité équipes'!$A$5:$A$204,$D102,'Capacité équipes'!$B$5:$B$204,$C102,'Capacité équipes'!$I$5:$I$204,"OK")=1,SUMIFS('Capacité équipes'!$G$5:$G$204,'Capacité équipes'!$A$5:$A$204,$D102,'Capacité équipes'!$B$5:$B$204,$C102),""),""))</f>
        <v/>
      </c>
      <c r="G102" s="24">
        <f>IF(OR($E102="",$F102=""),"",$F102-$E102)</f>
        <v/>
      </c>
      <c r="H102" s="25">
        <f>IFERROR($E102/$F102,"")</f>
        <v/>
      </c>
      <c r="I102" s="24">
        <f>IF($F102="","",MAX(0,$E102-$F102))</f>
        <v/>
      </c>
      <c r="J102" s="9">
        <f>IF(OR($C102="",$D102=""),"",IF(COUNTIFS('Capacité équipes'!$A$5:$A$204,$D102,'Capacité équipes'!$B$5:$B$204,$C102)=0,"Capacité absente",IF(COUNTIFS('Capacité équipes'!$A$5:$A$204,$D102,'Capacité équipes'!$B$5:$B$204,$C102)&gt;1,"Capacité en doublon",IF(COUNTIFS('Capacité équipes'!$A$5:$A$204,$D102,'Capacité équipes'!$B$5:$B$204,$C102,'Capacité équipes'!$I$5:$I$204,"OK")=0,"Capacité absente",IF($F102=0,"Aucune capacité",IF($E102=0,"Sans activité",IF($H102&gt;='Paramètres'!$B$7,"Surcharge",IF($H102&gt;='Paramètres'!$B$6,"Vigilance",IF($H102&lt;'Paramètres'!$B$8,"Sous-charge","Équilibre")))))))))</f>
        <v/>
      </c>
    </row>
    <row r="103">
      <c r="A103" s="8" t="n">
        <v>4</v>
      </c>
      <c r="B103" s="8" t="n">
        <v>18</v>
      </c>
      <c r="C103" s="9">
        <f>IFERROR(IF(INDEX('Paramètres'!$B$13:$B$22,$A103)="","",INDEX('Paramètres'!$B$13:$B$22,$A103)),"")</f>
        <v/>
      </c>
      <c r="D103" s="26">
        <f>IF(OR($C103="",$B103&gt;='Paramètres'!$B$4),"",'Paramètres'!$B$3+7*$B103)</f>
        <v/>
      </c>
      <c r="E103" s="24">
        <f>IF(OR($C103="",$D103=""),"",SUMIFS('Charge requise'!$I$5:$I$204,'Charge requise'!$B$5:$B$204,$D103,'Charge requise'!$C$5:$C$204,$C103,'Charge requise'!$H$5:$H$204,"&lt;&gt;Annulée"))</f>
        <v/>
      </c>
      <c r="F103" s="24">
        <f>IF(OR($C103="",$D103=""),"",IF(COUNTIFS('Capacité équipes'!$A$5:$A$204,$D103,'Capacité équipes'!$B$5:$B$204,$C103)=1,IF(COUNTIFS('Capacité équipes'!$A$5:$A$204,$D103,'Capacité équipes'!$B$5:$B$204,$C103,'Capacité équipes'!$I$5:$I$204,"OK")=1,SUMIFS('Capacité équipes'!$G$5:$G$204,'Capacité équipes'!$A$5:$A$204,$D103,'Capacité équipes'!$B$5:$B$204,$C103),""),""))</f>
        <v/>
      </c>
      <c r="G103" s="24">
        <f>IF(OR($E103="",$F103=""),"",$F103-$E103)</f>
        <v/>
      </c>
      <c r="H103" s="25">
        <f>IFERROR($E103/$F103,"")</f>
        <v/>
      </c>
      <c r="I103" s="24">
        <f>IF($F103="","",MAX(0,$E103-$F103))</f>
        <v/>
      </c>
      <c r="J103" s="9">
        <f>IF(OR($C103="",$D103=""),"",IF(COUNTIFS('Capacité équipes'!$A$5:$A$204,$D103,'Capacité équipes'!$B$5:$B$204,$C103)=0,"Capacité absente",IF(COUNTIFS('Capacité équipes'!$A$5:$A$204,$D103,'Capacité équipes'!$B$5:$B$204,$C103)&gt;1,"Capacité en doublon",IF(COUNTIFS('Capacité équipes'!$A$5:$A$204,$D103,'Capacité équipes'!$B$5:$B$204,$C103,'Capacité équipes'!$I$5:$I$204,"OK")=0,"Capacité absente",IF($F103=0,"Aucune capacité",IF($E103=0,"Sans activité",IF($H103&gt;='Paramètres'!$B$7,"Surcharge",IF($H103&gt;='Paramètres'!$B$6,"Vigilance",IF($H103&lt;'Paramètres'!$B$8,"Sous-charge","Équilibre")))))))))</f>
        <v/>
      </c>
    </row>
    <row r="104">
      <c r="A104" s="11" t="n">
        <v>4</v>
      </c>
      <c r="B104" s="11" t="n">
        <v>19</v>
      </c>
      <c r="C104" s="9">
        <f>IFERROR(IF(INDEX('Paramètres'!$B$13:$B$22,$A104)="","",INDEX('Paramètres'!$B$13:$B$22,$A104)),"")</f>
        <v/>
      </c>
      <c r="D104" s="26">
        <f>IF(OR($C104="",$B104&gt;='Paramètres'!$B$4),"",'Paramètres'!$B$3+7*$B104)</f>
        <v/>
      </c>
      <c r="E104" s="24">
        <f>IF(OR($C104="",$D104=""),"",SUMIFS('Charge requise'!$I$5:$I$204,'Charge requise'!$B$5:$B$204,$D104,'Charge requise'!$C$5:$C$204,$C104,'Charge requise'!$H$5:$H$204,"&lt;&gt;Annulée"))</f>
        <v/>
      </c>
      <c r="F104" s="24">
        <f>IF(OR($C104="",$D104=""),"",IF(COUNTIFS('Capacité équipes'!$A$5:$A$204,$D104,'Capacité équipes'!$B$5:$B$204,$C104)=1,IF(COUNTIFS('Capacité équipes'!$A$5:$A$204,$D104,'Capacité équipes'!$B$5:$B$204,$C104,'Capacité équipes'!$I$5:$I$204,"OK")=1,SUMIFS('Capacité équipes'!$G$5:$G$204,'Capacité équipes'!$A$5:$A$204,$D104,'Capacité équipes'!$B$5:$B$204,$C104),""),""))</f>
        <v/>
      </c>
      <c r="G104" s="24">
        <f>IF(OR($E104="",$F104=""),"",$F104-$E104)</f>
        <v/>
      </c>
      <c r="H104" s="25">
        <f>IFERROR($E104/$F104,"")</f>
        <v/>
      </c>
      <c r="I104" s="24">
        <f>IF($F104="","",MAX(0,$E104-$F104))</f>
        <v/>
      </c>
      <c r="J104" s="9">
        <f>IF(OR($C104="",$D104=""),"",IF(COUNTIFS('Capacité équipes'!$A$5:$A$204,$D104,'Capacité équipes'!$B$5:$B$204,$C104)=0,"Capacité absente",IF(COUNTIFS('Capacité équipes'!$A$5:$A$204,$D104,'Capacité équipes'!$B$5:$B$204,$C104)&gt;1,"Capacité en doublon",IF(COUNTIFS('Capacité équipes'!$A$5:$A$204,$D104,'Capacité équipes'!$B$5:$B$204,$C104,'Capacité équipes'!$I$5:$I$204,"OK")=0,"Capacité absente",IF($F104=0,"Aucune capacité",IF($E104=0,"Sans activité",IF($H104&gt;='Paramètres'!$B$7,"Surcharge",IF($H104&gt;='Paramètres'!$B$6,"Vigilance",IF($H104&lt;'Paramètres'!$B$8,"Sous-charge","Équilibre")))))))))</f>
        <v/>
      </c>
    </row>
    <row r="105">
      <c r="A105" s="8" t="n">
        <v>4</v>
      </c>
      <c r="B105" s="8" t="n">
        <v>20</v>
      </c>
      <c r="C105" s="9">
        <f>IFERROR(IF(INDEX('Paramètres'!$B$13:$B$22,$A105)="","",INDEX('Paramètres'!$B$13:$B$22,$A105)),"")</f>
        <v/>
      </c>
      <c r="D105" s="26">
        <f>IF(OR($C105="",$B105&gt;='Paramètres'!$B$4),"",'Paramètres'!$B$3+7*$B105)</f>
        <v/>
      </c>
      <c r="E105" s="24">
        <f>IF(OR($C105="",$D105=""),"",SUMIFS('Charge requise'!$I$5:$I$204,'Charge requise'!$B$5:$B$204,$D105,'Charge requise'!$C$5:$C$204,$C105,'Charge requise'!$H$5:$H$204,"&lt;&gt;Annulée"))</f>
        <v/>
      </c>
      <c r="F105" s="24">
        <f>IF(OR($C105="",$D105=""),"",IF(COUNTIFS('Capacité équipes'!$A$5:$A$204,$D105,'Capacité équipes'!$B$5:$B$204,$C105)=1,IF(COUNTIFS('Capacité équipes'!$A$5:$A$204,$D105,'Capacité équipes'!$B$5:$B$204,$C105,'Capacité équipes'!$I$5:$I$204,"OK")=1,SUMIFS('Capacité équipes'!$G$5:$G$204,'Capacité équipes'!$A$5:$A$204,$D105,'Capacité équipes'!$B$5:$B$204,$C105),""),""))</f>
        <v/>
      </c>
      <c r="G105" s="24">
        <f>IF(OR($E105="",$F105=""),"",$F105-$E105)</f>
        <v/>
      </c>
      <c r="H105" s="25">
        <f>IFERROR($E105/$F105,"")</f>
        <v/>
      </c>
      <c r="I105" s="24">
        <f>IF($F105="","",MAX(0,$E105-$F105))</f>
        <v/>
      </c>
      <c r="J105" s="9">
        <f>IF(OR($C105="",$D105=""),"",IF(COUNTIFS('Capacité équipes'!$A$5:$A$204,$D105,'Capacité équipes'!$B$5:$B$204,$C105)=0,"Capacité absente",IF(COUNTIFS('Capacité équipes'!$A$5:$A$204,$D105,'Capacité équipes'!$B$5:$B$204,$C105)&gt;1,"Capacité en doublon",IF(COUNTIFS('Capacité équipes'!$A$5:$A$204,$D105,'Capacité équipes'!$B$5:$B$204,$C105,'Capacité équipes'!$I$5:$I$204,"OK")=0,"Capacité absente",IF($F105=0,"Aucune capacité",IF($E105=0,"Sans activité",IF($H105&gt;='Paramètres'!$B$7,"Surcharge",IF($H105&gt;='Paramètres'!$B$6,"Vigilance",IF($H105&lt;'Paramètres'!$B$8,"Sous-charge","Équilibre")))))))))</f>
        <v/>
      </c>
    </row>
    <row r="106">
      <c r="A106" s="11" t="n">
        <v>4</v>
      </c>
      <c r="B106" s="11" t="n">
        <v>21</v>
      </c>
      <c r="C106" s="9">
        <f>IFERROR(IF(INDEX('Paramètres'!$B$13:$B$22,$A106)="","",INDEX('Paramètres'!$B$13:$B$22,$A106)),"")</f>
        <v/>
      </c>
      <c r="D106" s="26">
        <f>IF(OR($C106="",$B106&gt;='Paramètres'!$B$4),"",'Paramètres'!$B$3+7*$B106)</f>
        <v/>
      </c>
      <c r="E106" s="24">
        <f>IF(OR($C106="",$D106=""),"",SUMIFS('Charge requise'!$I$5:$I$204,'Charge requise'!$B$5:$B$204,$D106,'Charge requise'!$C$5:$C$204,$C106,'Charge requise'!$H$5:$H$204,"&lt;&gt;Annulée"))</f>
        <v/>
      </c>
      <c r="F106" s="24">
        <f>IF(OR($C106="",$D106=""),"",IF(COUNTIFS('Capacité équipes'!$A$5:$A$204,$D106,'Capacité équipes'!$B$5:$B$204,$C106)=1,IF(COUNTIFS('Capacité équipes'!$A$5:$A$204,$D106,'Capacité équipes'!$B$5:$B$204,$C106,'Capacité équipes'!$I$5:$I$204,"OK")=1,SUMIFS('Capacité équipes'!$G$5:$G$204,'Capacité équipes'!$A$5:$A$204,$D106,'Capacité équipes'!$B$5:$B$204,$C106),""),""))</f>
        <v/>
      </c>
      <c r="G106" s="24">
        <f>IF(OR($E106="",$F106=""),"",$F106-$E106)</f>
        <v/>
      </c>
      <c r="H106" s="25">
        <f>IFERROR($E106/$F106,"")</f>
        <v/>
      </c>
      <c r="I106" s="24">
        <f>IF($F106="","",MAX(0,$E106-$F106))</f>
        <v/>
      </c>
      <c r="J106" s="9">
        <f>IF(OR($C106="",$D106=""),"",IF(COUNTIFS('Capacité équipes'!$A$5:$A$204,$D106,'Capacité équipes'!$B$5:$B$204,$C106)=0,"Capacité absente",IF(COUNTIFS('Capacité équipes'!$A$5:$A$204,$D106,'Capacité équipes'!$B$5:$B$204,$C106)&gt;1,"Capacité en doublon",IF(COUNTIFS('Capacité équipes'!$A$5:$A$204,$D106,'Capacité équipes'!$B$5:$B$204,$C106,'Capacité équipes'!$I$5:$I$204,"OK")=0,"Capacité absente",IF($F106=0,"Aucune capacité",IF($E106=0,"Sans activité",IF($H106&gt;='Paramètres'!$B$7,"Surcharge",IF($H106&gt;='Paramètres'!$B$6,"Vigilance",IF($H106&lt;'Paramètres'!$B$8,"Sous-charge","Équilibre")))))))))</f>
        <v/>
      </c>
    </row>
    <row r="107">
      <c r="A107" s="8" t="n">
        <v>4</v>
      </c>
      <c r="B107" s="8" t="n">
        <v>22</v>
      </c>
      <c r="C107" s="9">
        <f>IFERROR(IF(INDEX('Paramètres'!$B$13:$B$22,$A107)="","",INDEX('Paramètres'!$B$13:$B$22,$A107)),"")</f>
        <v/>
      </c>
      <c r="D107" s="26">
        <f>IF(OR($C107="",$B107&gt;='Paramètres'!$B$4),"",'Paramètres'!$B$3+7*$B107)</f>
        <v/>
      </c>
      <c r="E107" s="24">
        <f>IF(OR($C107="",$D107=""),"",SUMIFS('Charge requise'!$I$5:$I$204,'Charge requise'!$B$5:$B$204,$D107,'Charge requise'!$C$5:$C$204,$C107,'Charge requise'!$H$5:$H$204,"&lt;&gt;Annulée"))</f>
        <v/>
      </c>
      <c r="F107" s="24">
        <f>IF(OR($C107="",$D107=""),"",IF(COUNTIFS('Capacité équipes'!$A$5:$A$204,$D107,'Capacité équipes'!$B$5:$B$204,$C107)=1,IF(COUNTIFS('Capacité équipes'!$A$5:$A$204,$D107,'Capacité équipes'!$B$5:$B$204,$C107,'Capacité équipes'!$I$5:$I$204,"OK")=1,SUMIFS('Capacité équipes'!$G$5:$G$204,'Capacité équipes'!$A$5:$A$204,$D107,'Capacité équipes'!$B$5:$B$204,$C107),""),""))</f>
        <v/>
      </c>
      <c r="G107" s="24">
        <f>IF(OR($E107="",$F107=""),"",$F107-$E107)</f>
        <v/>
      </c>
      <c r="H107" s="25">
        <f>IFERROR($E107/$F107,"")</f>
        <v/>
      </c>
      <c r="I107" s="24">
        <f>IF($F107="","",MAX(0,$E107-$F107))</f>
        <v/>
      </c>
      <c r="J107" s="9">
        <f>IF(OR($C107="",$D107=""),"",IF(COUNTIFS('Capacité équipes'!$A$5:$A$204,$D107,'Capacité équipes'!$B$5:$B$204,$C107)=0,"Capacité absente",IF(COUNTIFS('Capacité équipes'!$A$5:$A$204,$D107,'Capacité équipes'!$B$5:$B$204,$C107)&gt;1,"Capacité en doublon",IF(COUNTIFS('Capacité équipes'!$A$5:$A$204,$D107,'Capacité équipes'!$B$5:$B$204,$C107,'Capacité équipes'!$I$5:$I$204,"OK")=0,"Capacité absente",IF($F107=0,"Aucune capacité",IF($E107=0,"Sans activité",IF($H107&gt;='Paramètres'!$B$7,"Surcharge",IF($H107&gt;='Paramètres'!$B$6,"Vigilance",IF($H107&lt;'Paramètres'!$B$8,"Sous-charge","Équilibre")))))))))</f>
        <v/>
      </c>
    </row>
    <row r="108">
      <c r="A108" s="11" t="n">
        <v>4</v>
      </c>
      <c r="B108" s="11" t="n">
        <v>23</v>
      </c>
      <c r="C108" s="9">
        <f>IFERROR(IF(INDEX('Paramètres'!$B$13:$B$22,$A108)="","",INDEX('Paramètres'!$B$13:$B$22,$A108)),"")</f>
        <v/>
      </c>
      <c r="D108" s="26">
        <f>IF(OR($C108="",$B108&gt;='Paramètres'!$B$4),"",'Paramètres'!$B$3+7*$B108)</f>
        <v/>
      </c>
      <c r="E108" s="24">
        <f>IF(OR($C108="",$D108=""),"",SUMIFS('Charge requise'!$I$5:$I$204,'Charge requise'!$B$5:$B$204,$D108,'Charge requise'!$C$5:$C$204,$C108,'Charge requise'!$H$5:$H$204,"&lt;&gt;Annulée"))</f>
        <v/>
      </c>
      <c r="F108" s="24">
        <f>IF(OR($C108="",$D108=""),"",IF(COUNTIFS('Capacité équipes'!$A$5:$A$204,$D108,'Capacité équipes'!$B$5:$B$204,$C108)=1,IF(COUNTIFS('Capacité équipes'!$A$5:$A$204,$D108,'Capacité équipes'!$B$5:$B$204,$C108,'Capacité équipes'!$I$5:$I$204,"OK")=1,SUMIFS('Capacité équipes'!$G$5:$G$204,'Capacité équipes'!$A$5:$A$204,$D108,'Capacité équipes'!$B$5:$B$204,$C108),""),""))</f>
        <v/>
      </c>
      <c r="G108" s="24">
        <f>IF(OR($E108="",$F108=""),"",$F108-$E108)</f>
        <v/>
      </c>
      <c r="H108" s="25">
        <f>IFERROR($E108/$F108,"")</f>
        <v/>
      </c>
      <c r="I108" s="24">
        <f>IF($F108="","",MAX(0,$E108-$F108))</f>
        <v/>
      </c>
      <c r="J108" s="9">
        <f>IF(OR($C108="",$D108=""),"",IF(COUNTIFS('Capacité équipes'!$A$5:$A$204,$D108,'Capacité équipes'!$B$5:$B$204,$C108)=0,"Capacité absente",IF(COUNTIFS('Capacité équipes'!$A$5:$A$204,$D108,'Capacité équipes'!$B$5:$B$204,$C108)&gt;1,"Capacité en doublon",IF(COUNTIFS('Capacité équipes'!$A$5:$A$204,$D108,'Capacité équipes'!$B$5:$B$204,$C108,'Capacité équipes'!$I$5:$I$204,"OK")=0,"Capacité absente",IF($F108=0,"Aucune capacité",IF($E108=0,"Sans activité",IF($H108&gt;='Paramètres'!$B$7,"Surcharge",IF($H108&gt;='Paramètres'!$B$6,"Vigilance",IF($H108&lt;'Paramètres'!$B$8,"Sous-charge","Équilibre")))))))))</f>
        <v/>
      </c>
    </row>
    <row r="109">
      <c r="A109" s="8" t="n">
        <v>4</v>
      </c>
      <c r="B109" s="8" t="n">
        <v>24</v>
      </c>
      <c r="C109" s="9">
        <f>IFERROR(IF(INDEX('Paramètres'!$B$13:$B$22,$A109)="","",INDEX('Paramètres'!$B$13:$B$22,$A109)),"")</f>
        <v/>
      </c>
      <c r="D109" s="26">
        <f>IF(OR($C109="",$B109&gt;='Paramètres'!$B$4),"",'Paramètres'!$B$3+7*$B109)</f>
        <v/>
      </c>
      <c r="E109" s="24">
        <f>IF(OR($C109="",$D109=""),"",SUMIFS('Charge requise'!$I$5:$I$204,'Charge requise'!$B$5:$B$204,$D109,'Charge requise'!$C$5:$C$204,$C109,'Charge requise'!$H$5:$H$204,"&lt;&gt;Annulée"))</f>
        <v/>
      </c>
      <c r="F109" s="24">
        <f>IF(OR($C109="",$D109=""),"",IF(COUNTIFS('Capacité équipes'!$A$5:$A$204,$D109,'Capacité équipes'!$B$5:$B$204,$C109)=1,IF(COUNTIFS('Capacité équipes'!$A$5:$A$204,$D109,'Capacité équipes'!$B$5:$B$204,$C109,'Capacité équipes'!$I$5:$I$204,"OK")=1,SUMIFS('Capacité équipes'!$G$5:$G$204,'Capacité équipes'!$A$5:$A$204,$D109,'Capacité équipes'!$B$5:$B$204,$C109),""),""))</f>
        <v/>
      </c>
      <c r="G109" s="24">
        <f>IF(OR($E109="",$F109=""),"",$F109-$E109)</f>
        <v/>
      </c>
      <c r="H109" s="25">
        <f>IFERROR($E109/$F109,"")</f>
        <v/>
      </c>
      <c r="I109" s="24">
        <f>IF($F109="","",MAX(0,$E109-$F109))</f>
        <v/>
      </c>
      <c r="J109" s="9">
        <f>IF(OR($C109="",$D109=""),"",IF(COUNTIFS('Capacité équipes'!$A$5:$A$204,$D109,'Capacité équipes'!$B$5:$B$204,$C109)=0,"Capacité absente",IF(COUNTIFS('Capacité équipes'!$A$5:$A$204,$D109,'Capacité équipes'!$B$5:$B$204,$C109)&gt;1,"Capacité en doublon",IF(COUNTIFS('Capacité équipes'!$A$5:$A$204,$D109,'Capacité équipes'!$B$5:$B$204,$C109,'Capacité équipes'!$I$5:$I$204,"OK")=0,"Capacité absente",IF($F109=0,"Aucune capacité",IF($E109=0,"Sans activité",IF($H109&gt;='Paramètres'!$B$7,"Surcharge",IF($H109&gt;='Paramètres'!$B$6,"Vigilance",IF($H109&lt;'Paramètres'!$B$8,"Sous-charge","Équilibre")))))))))</f>
        <v/>
      </c>
    </row>
    <row r="110">
      <c r="A110" s="11" t="n">
        <v>4</v>
      </c>
      <c r="B110" s="11" t="n">
        <v>25</v>
      </c>
      <c r="C110" s="9">
        <f>IFERROR(IF(INDEX('Paramètres'!$B$13:$B$22,$A110)="","",INDEX('Paramètres'!$B$13:$B$22,$A110)),"")</f>
        <v/>
      </c>
      <c r="D110" s="26">
        <f>IF(OR($C110="",$B110&gt;='Paramètres'!$B$4),"",'Paramètres'!$B$3+7*$B110)</f>
        <v/>
      </c>
      <c r="E110" s="24">
        <f>IF(OR($C110="",$D110=""),"",SUMIFS('Charge requise'!$I$5:$I$204,'Charge requise'!$B$5:$B$204,$D110,'Charge requise'!$C$5:$C$204,$C110,'Charge requise'!$H$5:$H$204,"&lt;&gt;Annulée"))</f>
        <v/>
      </c>
      <c r="F110" s="24">
        <f>IF(OR($C110="",$D110=""),"",IF(COUNTIFS('Capacité équipes'!$A$5:$A$204,$D110,'Capacité équipes'!$B$5:$B$204,$C110)=1,IF(COUNTIFS('Capacité équipes'!$A$5:$A$204,$D110,'Capacité équipes'!$B$5:$B$204,$C110,'Capacité équipes'!$I$5:$I$204,"OK")=1,SUMIFS('Capacité équipes'!$G$5:$G$204,'Capacité équipes'!$A$5:$A$204,$D110,'Capacité équipes'!$B$5:$B$204,$C110),""),""))</f>
        <v/>
      </c>
      <c r="G110" s="24">
        <f>IF(OR($E110="",$F110=""),"",$F110-$E110)</f>
        <v/>
      </c>
      <c r="H110" s="25">
        <f>IFERROR($E110/$F110,"")</f>
        <v/>
      </c>
      <c r="I110" s="24">
        <f>IF($F110="","",MAX(0,$E110-$F110))</f>
        <v/>
      </c>
      <c r="J110" s="9">
        <f>IF(OR($C110="",$D110=""),"",IF(COUNTIFS('Capacité équipes'!$A$5:$A$204,$D110,'Capacité équipes'!$B$5:$B$204,$C110)=0,"Capacité absente",IF(COUNTIFS('Capacité équipes'!$A$5:$A$204,$D110,'Capacité équipes'!$B$5:$B$204,$C110)&gt;1,"Capacité en doublon",IF(COUNTIFS('Capacité équipes'!$A$5:$A$204,$D110,'Capacité équipes'!$B$5:$B$204,$C110,'Capacité équipes'!$I$5:$I$204,"OK")=0,"Capacité absente",IF($F110=0,"Aucune capacité",IF($E110=0,"Sans activité",IF($H110&gt;='Paramètres'!$B$7,"Surcharge",IF($H110&gt;='Paramètres'!$B$6,"Vigilance",IF($H110&lt;'Paramètres'!$B$8,"Sous-charge","Équilibre")))))))))</f>
        <v/>
      </c>
    </row>
    <row r="111">
      <c r="A111" s="8" t="n">
        <v>5</v>
      </c>
      <c r="B111" s="8" t="n">
        <v>0</v>
      </c>
      <c r="C111" s="9">
        <f>IFERROR(IF(INDEX('Paramètres'!$B$13:$B$22,$A111)="","",INDEX('Paramètres'!$B$13:$B$22,$A111)),"")</f>
        <v/>
      </c>
      <c r="D111" s="26">
        <f>IF(OR($C111="",$B111&gt;='Paramètres'!$B$4),"",'Paramètres'!$B$3+7*$B111)</f>
        <v/>
      </c>
      <c r="E111" s="24">
        <f>IF(OR($C111="",$D111=""),"",SUMIFS('Charge requise'!$I$5:$I$204,'Charge requise'!$B$5:$B$204,$D111,'Charge requise'!$C$5:$C$204,$C111,'Charge requise'!$H$5:$H$204,"&lt;&gt;Annulée"))</f>
        <v/>
      </c>
      <c r="F111" s="24">
        <f>IF(OR($C111="",$D111=""),"",IF(COUNTIFS('Capacité équipes'!$A$5:$A$204,$D111,'Capacité équipes'!$B$5:$B$204,$C111)=1,IF(COUNTIFS('Capacité équipes'!$A$5:$A$204,$D111,'Capacité équipes'!$B$5:$B$204,$C111,'Capacité équipes'!$I$5:$I$204,"OK")=1,SUMIFS('Capacité équipes'!$G$5:$G$204,'Capacité équipes'!$A$5:$A$204,$D111,'Capacité équipes'!$B$5:$B$204,$C111),""),""))</f>
        <v/>
      </c>
      <c r="G111" s="24">
        <f>IF(OR($E111="",$F111=""),"",$F111-$E111)</f>
        <v/>
      </c>
      <c r="H111" s="25">
        <f>IFERROR($E111/$F111,"")</f>
        <v/>
      </c>
      <c r="I111" s="24">
        <f>IF($F111="","",MAX(0,$E111-$F111))</f>
        <v/>
      </c>
      <c r="J111" s="9">
        <f>IF(OR($C111="",$D111=""),"",IF(COUNTIFS('Capacité équipes'!$A$5:$A$204,$D111,'Capacité équipes'!$B$5:$B$204,$C111)=0,"Capacité absente",IF(COUNTIFS('Capacité équipes'!$A$5:$A$204,$D111,'Capacité équipes'!$B$5:$B$204,$C111)&gt;1,"Capacité en doublon",IF(COUNTIFS('Capacité équipes'!$A$5:$A$204,$D111,'Capacité équipes'!$B$5:$B$204,$C111,'Capacité équipes'!$I$5:$I$204,"OK")=0,"Capacité absente",IF($F111=0,"Aucune capacité",IF($E111=0,"Sans activité",IF($H111&gt;='Paramètres'!$B$7,"Surcharge",IF($H111&gt;='Paramètres'!$B$6,"Vigilance",IF($H111&lt;'Paramètres'!$B$8,"Sous-charge","Équilibre")))))))))</f>
        <v/>
      </c>
    </row>
    <row r="112">
      <c r="A112" s="11" t="n">
        <v>5</v>
      </c>
      <c r="B112" s="11" t="n">
        <v>1</v>
      </c>
      <c r="C112" s="9">
        <f>IFERROR(IF(INDEX('Paramètres'!$B$13:$B$22,$A112)="","",INDEX('Paramètres'!$B$13:$B$22,$A112)),"")</f>
        <v/>
      </c>
      <c r="D112" s="26">
        <f>IF(OR($C112="",$B112&gt;='Paramètres'!$B$4),"",'Paramètres'!$B$3+7*$B112)</f>
        <v/>
      </c>
      <c r="E112" s="24">
        <f>IF(OR($C112="",$D112=""),"",SUMIFS('Charge requise'!$I$5:$I$204,'Charge requise'!$B$5:$B$204,$D112,'Charge requise'!$C$5:$C$204,$C112,'Charge requise'!$H$5:$H$204,"&lt;&gt;Annulée"))</f>
        <v/>
      </c>
      <c r="F112" s="24">
        <f>IF(OR($C112="",$D112=""),"",IF(COUNTIFS('Capacité équipes'!$A$5:$A$204,$D112,'Capacité équipes'!$B$5:$B$204,$C112)=1,IF(COUNTIFS('Capacité équipes'!$A$5:$A$204,$D112,'Capacité équipes'!$B$5:$B$204,$C112,'Capacité équipes'!$I$5:$I$204,"OK")=1,SUMIFS('Capacité équipes'!$G$5:$G$204,'Capacité équipes'!$A$5:$A$204,$D112,'Capacité équipes'!$B$5:$B$204,$C112),""),""))</f>
        <v/>
      </c>
      <c r="G112" s="24">
        <f>IF(OR($E112="",$F112=""),"",$F112-$E112)</f>
        <v/>
      </c>
      <c r="H112" s="25">
        <f>IFERROR($E112/$F112,"")</f>
        <v/>
      </c>
      <c r="I112" s="24">
        <f>IF($F112="","",MAX(0,$E112-$F112))</f>
        <v/>
      </c>
      <c r="J112" s="9">
        <f>IF(OR($C112="",$D112=""),"",IF(COUNTIFS('Capacité équipes'!$A$5:$A$204,$D112,'Capacité équipes'!$B$5:$B$204,$C112)=0,"Capacité absente",IF(COUNTIFS('Capacité équipes'!$A$5:$A$204,$D112,'Capacité équipes'!$B$5:$B$204,$C112)&gt;1,"Capacité en doublon",IF(COUNTIFS('Capacité équipes'!$A$5:$A$204,$D112,'Capacité équipes'!$B$5:$B$204,$C112,'Capacité équipes'!$I$5:$I$204,"OK")=0,"Capacité absente",IF($F112=0,"Aucune capacité",IF($E112=0,"Sans activité",IF($H112&gt;='Paramètres'!$B$7,"Surcharge",IF($H112&gt;='Paramètres'!$B$6,"Vigilance",IF($H112&lt;'Paramètres'!$B$8,"Sous-charge","Équilibre")))))))))</f>
        <v/>
      </c>
    </row>
    <row r="113">
      <c r="A113" s="8" t="n">
        <v>5</v>
      </c>
      <c r="B113" s="8" t="n">
        <v>2</v>
      </c>
      <c r="C113" s="9">
        <f>IFERROR(IF(INDEX('Paramètres'!$B$13:$B$22,$A113)="","",INDEX('Paramètres'!$B$13:$B$22,$A113)),"")</f>
        <v/>
      </c>
      <c r="D113" s="26">
        <f>IF(OR($C113="",$B113&gt;='Paramètres'!$B$4),"",'Paramètres'!$B$3+7*$B113)</f>
        <v/>
      </c>
      <c r="E113" s="24">
        <f>IF(OR($C113="",$D113=""),"",SUMIFS('Charge requise'!$I$5:$I$204,'Charge requise'!$B$5:$B$204,$D113,'Charge requise'!$C$5:$C$204,$C113,'Charge requise'!$H$5:$H$204,"&lt;&gt;Annulée"))</f>
        <v/>
      </c>
      <c r="F113" s="24">
        <f>IF(OR($C113="",$D113=""),"",IF(COUNTIFS('Capacité équipes'!$A$5:$A$204,$D113,'Capacité équipes'!$B$5:$B$204,$C113)=1,IF(COUNTIFS('Capacité équipes'!$A$5:$A$204,$D113,'Capacité équipes'!$B$5:$B$204,$C113,'Capacité équipes'!$I$5:$I$204,"OK")=1,SUMIFS('Capacité équipes'!$G$5:$G$204,'Capacité équipes'!$A$5:$A$204,$D113,'Capacité équipes'!$B$5:$B$204,$C113),""),""))</f>
        <v/>
      </c>
      <c r="G113" s="24">
        <f>IF(OR($E113="",$F113=""),"",$F113-$E113)</f>
        <v/>
      </c>
      <c r="H113" s="25">
        <f>IFERROR($E113/$F113,"")</f>
        <v/>
      </c>
      <c r="I113" s="24">
        <f>IF($F113="","",MAX(0,$E113-$F113))</f>
        <v/>
      </c>
      <c r="J113" s="9">
        <f>IF(OR($C113="",$D113=""),"",IF(COUNTIFS('Capacité équipes'!$A$5:$A$204,$D113,'Capacité équipes'!$B$5:$B$204,$C113)=0,"Capacité absente",IF(COUNTIFS('Capacité équipes'!$A$5:$A$204,$D113,'Capacité équipes'!$B$5:$B$204,$C113)&gt;1,"Capacité en doublon",IF(COUNTIFS('Capacité équipes'!$A$5:$A$204,$D113,'Capacité équipes'!$B$5:$B$204,$C113,'Capacité équipes'!$I$5:$I$204,"OK")=0,"Capacité absente",IF($F113=0,"Aucune capacité",IF($E113=0,"Sans activité",IF($H113&gt;='Paramètres'!$B$7,"Surcharge",IF($H113&gt;='Paramètres'!$B$6,"Vigilance",IF($H113&lt;'Paramètres'!$B$8,"Sous-charge","Équilibre")))))))))</f>
        <v/>
      </c>
    </row>
    <row r="114">
      <c r="A114" s="11" t="n">
        <v>5</v>
      </c>
      <c r="B114" s="11" t="n">
        <v>3</v>
      </c>
      <c r="C114" s="9">
        <f>IFERROR(IF(INDEX('Paramètres'!$B$13:$B$22,$A114)="","",INDEX('Paramètres'!$B$13:$B$22,$A114)),"")</f>
        <v/>
      </c>
      <c r="D114" s="26">
        <f>IF(OR($C114="",$B114&gt;='Paramètres'!$B$4),"",'Paramètres'!$B$3+7*$B114)</f>
        <v/>
      </c>
      <c r="E114" s="24">
        <f>IF(OR($C114="",$D114=""),"",SUMIFS('Charge requise'!$I$5:$I$204,'Charge requise'!$B$5:$B$204,$D114,'Charge requise'!$C$5:$C$204,$C114,'Charge requise'!$H$5:$H$204,"&lt;&gt;Annulée"))</f>
        <v/>
      </c>
      <c r="F114" s="24">
        <f>IF(OR($C114="",$D114=""),"",IF(COUNTIFS('Capacité équipes'!$A$5:$A$204,$D114,'Capacité équipes'!$B$5:$B$204,$C114)=1,IF(COUNTIFS('Capacité équipes'!$A$5:$A$204,$D114,'Capacité équipes'!$B$5:$B$204,$C114,'Capacité équipes'!$I$5:$I$204,"OK")=1,SUMIFS('Capacité équipes'!$G$5:$G$204,'Capacité équipes'!$A$5:$A$204,$D114,'Capacité équipes'!$B$5:$B$204,$C114),""),""))</f>
        <v/>
      </c>
      <c r="G114" s="24">
        <f>IF(OR($E114="",$F114=""),"",$F114-$E114)</f>
        <v/>
      </c>
      <c r="H114" s="25">
        <f>IFERROR($E114/$F114,"")</f>
        <v/>
      </c>
      <c r="I114" s="24">
        <f>IF($F114="","",MAX(0,$E114-$F114))</f>
        <v/>
      </c>
      <c r="J114" s="9">
        <f>IF(OR($C114="",$D114=""),"",IF(COUNTIFS('Capacité équipes'!$A$5:$A$204,$D114,'Capacité équipes'!$B$5:$B$204,$C114)=0,"Capacité absente",IF(COUNTIFS('Capacité équipes'!$A$5:$A$204,$D114,'Capacité équipes'!$B$5:$B$204,$C114)&gt;1,"Capacité en doublon",IF(COUNTIFS('Capacité équipes'!$A$5:$A$204,$D114,'Capacité équipes'!$B$5:$B$204,$C114,'Capacité équipes'!$I$5:$I$204,"OK")=0,"Capacité absente",IF($F114=0,"Aucune capacité",IF($E114=0,"Sans activité",IF($H114&gt;='Paramètres'!$B$7,"Surcharge",IF($H114&gt;='Paramètres'!$B$6,"Vigilance",IF($H114&lt;'Paramètres'!$B$8,"Sous-charge","Équilibre")))))))))</f>
        <v/>
      </c>
    </row>
    <row r="115">
      <c r="A115" s="8" t="n">
        <v>5</v>
      </c>
      <c r="B115" s="8" t="n">
        <v>4</v>
      </c>
      <c r="C115" s="9">
        <f>IFERROR(IF(INDEX('Paramètres'!$B$13:$B$22,$A115)="","",INDEX('Paramètres'!$B$13:$B$22,$A115)),"")</f>
        <v/>
      </c>
      <c r="D115" s="26">
        <f>IF(OR($C115="",$B115&gt;='Paramètres'!$B$4),"",'Paramètres'!$B$3+7*$B115)</f>
        <v/>
      </c>
      <c r="E115" s="24">
        <f>IF(OR($C115="",$D115=""),"",SUMIFS('Charge requise'!$I$5:$I$204,'Charge requise'!$B$5:$B$204,$D115,'Charge requise'!$C$5:$C$204,$C115,'Charge requise'!$H$5:$H$204,"&lt;&gt;Annulée"))</f>
        <v/>
      </c>
      <c r="F115" s="24">
        <f>IF(OR($C115="",$D115=""),"",IF(COUNTIFS('Capacité équipes'!$A$5:$A$204,$D115,'Capacité équipes'!$B$5:$B$204,$C115)=1,IF(COUNTIFS('Capacité équipes'!$A$5:$A$204,$D115,'Capacité équipes'!$B$5:$B$204,$C115,'Capacité équipes'!$I$5:$I$204,"OK")=1,SUMIFS('Capacité équipes'!$G$5:$G$204,'Capacité équipes'!$A$5:$A$204,$D115,'Capacité équipes'!$B$5:$B$204,$C115),""),""))</f>
        <v/>
      </c>
      <c r="G115" s="24">
        <f>IF(OR($E115="",$F115=""),"",$F115-$E115)</f>
        <v/>
      </c>
      <c r="H115" s="25">
        <f>IFERROR($E115/$F115,"")</f>
        <v/>
      </c>
      <c r="I115" s="24">
        <f>IF($F115="","",MAX(0,$E115-$F115))</f>
        <v/>
      </c>
      <c r="J115" s="9">
        <f>IF(OR($C115="",$D115=""),"",IF(COUNTIFS('Capacité équipes'!$A$5:$A$204,$D115,'Capacité équipes'!$B$5:$B$204,$C115)=0,"Capacité absente",IF(COUNTIFS('Capacité équipes'!$A$5:$A$204,$D115,'Capacité équipes'!$B$5:$B$204,$C115)&gt;1,"Capacité en doublon",IF(COUNTIFS('Capacité équipes'!$A$5:$A$204,$D115,'Capacité équipes'!$B$5:$B$204,$C115,'Capacité équipes'!$I$5:$I$204,"OK")=0,"Capacité absente",IF($F115=0,"Aucune capacité",IF($E115=0,"Sans activité",IF($H115&gt;='Paramètres'!$B$7,"Surcharge",IF($H115&gt;='Paramètres'!$B$6,"Vigilance",IF($H115&lt;'Paramètres'!$B$8,"Sous-charge","Équilibre")))))))))</f>
        <v/>
      </c>
    </row>
    <row r="116">
      <c r="A116" s="11" t="n">
        <v>5</v>
      </c>
      <c r="B116" s="11" t="n">
        <v>5</v>
      </c>
      <c r="C116" s="9">
        <f>IFERROR(IF(INDEX('Paramètres'!$B$13:$B$22,$A116)="","",INDEX('Paramètres'!$B$13:$B$22,$A116)),"")</f>
        <v/>
      </c>
      <c r="D116" s="26">
        <f>IF(OR($C116="",$B116&gt;='Paramètres'!$B$4),"",'Paramètres'!$B$3+7*$B116)</f>
        <v/>
      </c>
      <c r="E116" s="24">
        <f>IF(OR($C116="",$D116=""),"",SUMIFS('Charge requise'!$I$5:$I$204,'Charge requise'!$B$5:$B$204,$D116,'Charge requise'!$C$5:$C$204,$C116,'Charge requise'!$H$5:$H$204,"&lt;&gt;Annulée"))</f>
        <v/>
      </c>
      <c r="F116" s="24">
        <f>IF(OR($C116="",$D116=""),"",IF(COUNTIFS('Capacité équipes'!$A$5:$A$204,$D116,'Capacité équipes'!$B$5:$B$204,$C116)=1,IF(COUNTIFS('Capacité équipes'!$A$5:$A$204,$D116,'Capacité équipes'!$B$5:$B$204,$C116,'Capacité équipes'!$I$5:$I$204,"OK")=1,SUMIFS('Capacité équipes'!$G$5:$G$204,'Capacité équipes'!$A$5:$A$204,$D116,'Capacité équipes'!$B$5:$B$204,$C116),""),""))</f>
        <v/>
      </c>
      <c r="G116" s="24">
        <f>IF(OR($E116="",$F116=""),"",$F116-$E116)</f>
        <v/>
      </c>
      <c r="H116" s="25">
        <f>IFERROR($E116/$F116,"")</f>
        <v/>
      </c>
      <c r="I116" s="24">
        <f>IF($F116="","",MAX(0,$E116-$F116))</f>
        <v/>
      </c>
      <c r="J116" s="9">
        <f>IF(OR($C116="",$D116=""),"",IF(COUNTIFS('Capacité équipes'!$A$5:$A$204,$D116,'Capacité équipes'!$B$5:$B$204,$C116)=0,"Capacité absente",IF(COUNTIFS('Capacité équipes'!$A$5:$A$204,$D116,'Capacité équipes'!$B$5:$B$204,$C116)&gt;1,"Capacité en doublon",IF(COUNTIFS('Capacité équipes'!$A$5:$A$204,$D116,'Capacité équipes'!$B$5:$B$204,$C116,'Capacité équipes'!$I$5:$I$204,"OK")=0,"Capacité absente",IF($F116=0,"Aucune capacité",IF($E116=0,"Sans activité",IF($H116&gt;='Paramètres'!$B$7,"Surcharge",IF($H116&gt;='Paramètres'!$B$6,"Vigilance",IF($H116&lt;'Paramètres'!$B$8,"Sous-charge","Équilibre")))))))))</f>
        <v/>
      </c>
    </row>
    <row r="117">
      <c r="A117" s="8" t="n">
        <v>5</v>
      </c>
      <c r="B117" s="8" t="n">
        <v>6</v>
      </c>
      <c r="C117" s="9">
        <f>IFERROR(IF(INDEX('Paramètres'!$B$13:$B$22,$A117)="","",INDEX('Paramètres'!$B$13:$B$22,$A117)),"")</f>
        <v/>
      </c>
      <c r="D117" s="26">
        <f>IF(OR($C117="",$B117&gt;='Paramètres'!$B$4),"",'Paramètres'!$B$3+7*$B117)</f>
        <v/>
      </c>
      <c r="E117" s="24">
        <f>IF(OR($C117="",$D117=""),"",SUMIFS('Charge requise'!$I$5:$I$204,'Charge requise'!$B$5:$B$204,$D117,'Charge requise'!$C$5:$C$204,$C117,'Charge requise'!$H$5:$H$204,"&lt;&gt;Annulée"))</f>
        <v/>
      </c>
      <c r="F117" s="24">
        <f>IF(OR($C117="",$D117=""),"",IF(COUNTIFS('Capacité équipes'!$A$5:$A$204,$D117,'Capacité équipes'!$B$5:$B$204,$C117)=1,IF(COUNTIFS('Capacité équipes'!$A$5:$A$204,$D117,'Capacité équipes'!$B$5:$B$204,$C117,'Capacité équipes'!$I$5:$I$204,"OK")=1,SUMIFS('Capacité équipes'!$G$5:$G$204,'Capacité équipes'!$A$5:$A$204,$D117,'Capacité équipes'!$B$5:$B$204,$C117),""),""))</f>
        <v/>
      </c>
      <c r="G117" s="24">
        <f>IF(OR($E117="",$F117=""),"",$F117-$E117)</f>
        <v/>
      </c>
      <c r="H117" s="25">
        <f>IFERROR($E117/$F117,"")</f>
        <v/>
      </c>
      <c r="I117" s="24">
        <f>IF($F117="","",MAX(0,$E117-$F117))</f>
        <v/>
      </c>
      <c r="J117" s="9">
        <f>IF(OR($C117="",$D117=""),"",IF(COUNTIFS('Capacité équipes'!$A$5:$A$204,$D117,'Capacité équipes'!$B$5:$B$204,$C117)=0,"Capacité absente",IF(COUNTIFS('Capacité équipes'!$A$5:$A$204,$D117,'Capacité équipes'!$B$5:$B$204,$C117)&gt;1,"Capacité en doublon",IF(COUNTIFS('Capacité équipes'!$A$5:$A$204,$D117,'Capacité équipes'!$B$5:$B$204,$C117,'Capacité équipes'!$I$5:$I$204,"OK")=0,"Capacité absente",IF($F117=0,"Aucune capacité",IF($E117=0,"Sans activité",IF($H117&gt;='Paramètres'!$B$7,"Surcharge",IF($H117&gt;='Paramètres'!$B$6,"Vigilance",IF($H117&lt;'Paramètres'!$B$8,"Sous-charge","Équilibre")))))))))</f>
        <v/>
      </c>
    </row>
    <row r="118">
      <c r="A118" s="11" t="n">
        <v>5</v>
      </c>
      <c r="B118" s="11" t="n">
        <v>7</v>
      </c>
      <c r="C118" s="9">
        <f>IFERROR(IF(INDEX('Paramètres'!$B$13:$B$22,$A118)="","",INDEX('Paramètres'!$B$13:$B$22,$A118)),"")</f>
        <v/>
      </c>
      <c r="D118" s="26">
        <f>IF(OR($C118="",$B118&gt;='Paramètres'!$B$4),"",'Paramètres'!$B$3+7*$B118)</f>
        <v/>
      </c>
      <c r="E118" s="24">
        <f>IF(OR($C118="",$D118=""),"",SUMIFS('Charge requise'!$I$5:$I$204,'Charge requise'!$B$5:$B$204,$D118,'Charge requise'!$C$5:$C$204,$C118,'Charge requise'!$H$5:$H$204,"&lt;&gt;Annulée"))</f>
        <v/>
      </c>
      <c r="F118" s="24">
        <f>IF(OR($C118="",$D118=""),"",IF(COUNTIFS('Capacité équipes'!$A$5:$A$204,$D118,'Capacité équipes'!$B$5:$B$204,$C118)=1,IF(COUNTIFS('Capacité équipes'!$A$5:$A$204,$D118,'Capacité équipes'!$B$5:$B$204,$C118,'Capacité équipes'!$I$5:$I$204,"OK")=1,SUMIFS('Capacité équipes'!$G$5:$G$204,'Capacité équipes'!$A$5:$A$204,$D118,'Capacité équipes'!$B$5:$B$204,$C118),""),""))</f>
        <v/>
      </c>
      <c r="G118" s="24">
        <f>IF(OR($E118="",$F118=""),"",$F118-$E118)</f>
        <v/>
      </c>
      <c r="H118" s="25">
        <f>IFERROR($E118/$F118,"")</f>
        <v/>
      </c>
      <c r="I118" s="24">
        <f>IF($F118="","",MAX(0,$E118-$F118))</f>
        <v/>
      </c>
      <c r="J118" s="9">
        <f>IF(OR($C118="",$D118=""),"",IF(COUNTIFS('Capacité équipes'!$A$5:$A$204,$D118,'Capacité équipes'!$B$5:$B$204,$C118)=0,"Capacité absente",IF(COUNTIFS('Capacité équipes'!$A$5:$A$204,$D118,'Capacité équipes'!$B$5:$B$204,$C118)&gt;1,"Capacité en doublon",IF(COUNTIFS('Capacité équipes'!$A$5:$A$204,$D118,'Capacité équipes'!$B$5:$B$204,$C118,'Capacité équipes'!$I$5:$I$204,"OK")=0,"Capacité absente",IF($F118=0,"Aucune capacité",IF($E118=0,"Sans activité",IF($H118&gt;='Paramètres'!$B$7,"Surcharge",IF($H118&gt;='Paramètres'!$B$6,"Vigilance",IF($H118&lt;'Paramètres'!$B$8,"Sous-charge","Équilibre")))))))))</f>
        <v/>
      </c>
    </row>
    <row r="119">
      <c r="A119" s="8" t="n">
        <v>5</v>
      </c>
      <c r="B119" s="8" t="n">
        <v>8</v>
      </c>
      <c r="C119" s="9">
        <f>IFERROR(IF(INDEX('Paramètres'!$B$13:$B$22,$A119)="","",INDEX('Paramètres'!$B$13:$B$22,$A119)),"")</f>
        <v/>
      </c>
      <c r="D119" s="26">
        <f>IF(OR($C119="",$B119&gt;='Paramètres'!$B$4),"",'Paramètres'!$B$3+7*$B119)</f>
        <v/>
      </c>
      <c r="E119" s="24">
        <f>IF(OR($C119="",$D119=""),"",SUMIFS('Charge requise'!$I$5:$I$204,'Charge requise'!$B$5:$B$204,$D119,'Charge requise'!$C$5:$C$204,$C119,'Charge requise'!$H$5:$H$204,"&lt;&gt;Annulée"))</f>
        <v/>
      </c>
      <c r="F119" s="24">
        <f>IF(OR($C119="",$D119=""),"",IF(COUNTIFS('Capacité équipes'!$A$5:$A$204,$D119,'Capacité équipes'!$B$5:$B$204,$C119)=1,IF(COUNTIFS('Capacité équipes'!$A$5:$A$204,$D119,'Capacité équipes'!$B$5:$B$204,$C119,'Capacité équipes'!$I$5:$I$204,"OK")=1,SUMIFS('Capacité équipes'!$G$5:$G$204,'Capacité équipes'!$A$5:$A$204,$D119,'Capacité équipes'!$B$5:$B$204,$C119),""),""))</f>
        <v/>
      </c>
      <c r="G119" s="24">
        <f>IF(OR($E119="",$F119=""),"",$F119-$E119)</f>
        <v/>
      </c>
      <c r="H119" s="25">
        <f>IFERROR($E119/$F119,"")</f>
        <v/>
      </c>
      <c r="I119" s="24">
        <f>IF($F119="","",MAX(0,$E119-$F119))</f>
        <v/>
      </c>
      <c r="J119" s="9">
        <f>IF(OR($C119="",$D119=""),"",IF(COUNTIFS('Capacité équipes'!$A$5:$A$204,$D119,'Capacité équipes'!$B$5:$B$204,$C119)=0,"Capacité absente",IF(COUNTIFS('Capacité équipes'!$A$5:$A$204,$D119,'Capacité équipes'!$B$5:$B$204,$C119)&gt;1,"Capacité en doublon",IF(COUNTIFS('Capacité équipes'!$A$5:$A$204,$D119,'Capacité équipes'!$B$5:$B$204,$C119,'Capacité équipes'!$I$5:$I$204,"OK")=0,"Capacité absente",IF($F119=0,"Aucune capacité",IF($E119=0,"Sans activité",IF($H119&gt;='Paramètres'!$B$7,"Surcharge",IF($H119&gt;='Paramètres'!$B$6,"Vigilance",IF($H119&lt;'Paramètres'!$B$8,"Sous-charge","Équilibre")))))))))</f>
        <v/>
      </c>
    </row>
    <row r="120">
      <c r="A120" s="11" t="n">
        <v>5</v>
      </c>
      <c r="B120" s="11" t="n">
        <v>9</v>
      </c>
      <c r="C120" s="9">
        <f>IFERROR(IF(INDEX('Paramètres'!$B$13:$B$22,$A120)="","",INDEX('Paramètres'!$B$13:$B$22,$A120)),"")</f>
        <v/>
      </c>
      <c r="D120" s="26">
        <f>IF(OR($C120="",$B120&gt;='Paramètres'!$B$4),"",'Paramètres'!$B$3+7*$B120)</f>
        <v/>
      </c>
      <c r="E120" s="24">
        <f>IF(OR($C120="",$D120=""),"",SUMIFS('Charge requise'!$I$5:$I$204,'Charge requise'!$B$5:$B$204,$D120,'Charge requise'!$C$5:$C$204,$C120,'Charge requise'!$H$5:$H$204,"&lt;&gt;Annulée"))</f>
        <v/>
      </c>
      <c r="F120" s="24">
        <f>IF(OR($C120="",$D120=""),"",IF(COUNTIFS('Capacité équipes'!$A$5:$A$204,$D120,'Capacité équipes'!$B$5:$B$204,$C120)=1,IF(COUNTIFS('Capacité équipes'!$A$5:$A$204,$D120,'Capacité équipes'!$B$5:$B$204,$C120,'Capacité équipes'!$I$5:$I$204,"OK")=1,SUMIFS('Capacité équipes'!$G$5:$G$204,'Capacité équipes'!$A$5:$A$204,$D120,'Capacité équipes'!$B$5:$B$204,$C120),""),""))</f>
        <v/>
      </c>
      <c r="G120" s="24">
        <f>IF(OR($E120="",$F120=""),"",$F120-$E120)</f>
        <v/>
      </c>
      <c r="H120" s="25">
        <f>IFERROR($E120/$F120,"")</f>
        <v/>
      </c>
      <c r="I120" s="24">
        <f>IF($F120="","",MAX(0,$E120-$F120))</f>
        <v/>
      </c>
      <c r="J120" s="9">
        <f>IF(OR($C120="",$D120=""),"",IF(COUNTIFS('Capacité équipes'!$A$5:$A$204,$D120,'Capacité équipes'!$B$5:$B$204,$C120)=0,"Capacité absente",IF(COUNTIFS('Capacité équipes'!$A$5:$A$204,$D120,'Capacité équipes'!$B$5:$B$204,$C120)&gt;1,"Capacité en doublon",IF(COUNTIFS('Capacité équipes'!$A$5:$A$204,$D120,'Capacité équipes'!$B$5:$B$204,$C120,'Capacité équipes'!$I$5:$I$204,"OK")=0,"Capacité absente",IF($F120=0,"Aucune capacité",IF($E120=0,"Sans activité",IF($H120&gt;='Paramètres'!$B$7,"Surcharge",IF($H120&gt;='Paramètres'!$B$6,"Vigilance",IF($H120&lt;'Paramètres'!$B$8,"Sous-charge","Équilibre")))))))))</f>
        <v/>
      </c>
    </row>
    <row r="121">
      <c r="A121" s="8" t="n">
        <v>5</v>
      </c>
      <c r="B121" s="8" t="n">
        <v>10</v>
      </c>
      <c r="C121" s="9">
        <f>IFERROR(IF(INDEX('Paramètres'!$B$13:$B$22,$A121)="","",INDEX('Paramètres'!$B$13:$B$22,$A121)),"")</f>
        <v/>
      </c>
      <c r="D121" s="26">
        <f>IF(OR($C121="",$B121&gt;='Paramètres'!$B$4),"",'Paramètres'!$B$3+7*$B121)</f>
        <v/>
      </c>
      <c r="E121" s="24">
        <f>IF(OR($C121="",$D121=""),"",SUMIFS('Charge requise'!$I$5:$I$204,'Charge requise'!$B$5:$B$204,$D121,'Charge requise'!$C$5:$C$204,$C121,'Charge requise'!$H$5:$H$204,"&lt;&gt;Annulée"))</f>
        <v/>
      </c>
      <c r="F121" s="24">
        <f>IF(OR($C121="",$D121=""),"",IF(COUNTIFS('Capacité équipes'!$A$5:$A$204,$D121,'Capacité équipes'!$B$5:$B$204,$C121)=1,IF(COUNTIFS('Capacité équipes'!$A$5:$A$204,$D121,'Capacité équipes'!$B$5:$B$204,$C121,'Capacité équipes'!$I$5:$I$204,"OK")=1,SUMIFS('Capacité équipes'!$G$5:$G$204,'Capacité équipes'!$A$5:$A$204,$D121,'Capacité équipes'!$B$5:$B$204,$C121),""),""))</f>
        <v/>
      </c>
      <c r="G121" s="24">
        <f>IF(OR($E121="",$F121=""),"",$F121-$E121)</f>
        <v/>
      </c>
      <c r="H121" s="25">
        <f>IFERROR($E121/$F121,"")</f>
        <v/>
      </c>
      <c r="I121" s="24">
        <f>IF($F121="","",MAX(0,$E121-$F121))</f>
        <v/>
      </c>
      <c r="J121" s="9">
        <f>IF(OR($C121="",$D121=""),"",IF(COUNTIFS('Capacité équipes'!$A$5:$A$204,$D121,'Capacité équipes'!$B$5:$B$204,$C121)=0,"Capacité absente",IF(COUNTIFS('Capacité équipes'!$A$5:$A$204,$D121,'Capacité équipes'!$B$5:$B$204,$C121)&gt;1,"Capacité en doublon",IF(COUNTIFS('Capacité équipes'!$A$5:$A$204,$D121,'Capacité équipes'!$B$5:$B$204,$C121,'Capacité équipes'!$I$5:$I$204,"OK")=0,"Capacité absente",IF($F121=0,"Aucune capacité",IF($E121=0,"Sans activité",IF($H121&gt;='Paramètres'!$B$7,"Surcharge",IF($H121&gt;='Paramètres'!$B$6,"Vigilance",IF($H121&lt;'Paramètres'!$B$8,"Sous-charge","Équilibre")))))))))</f>
        <v/>
      </c>
    </row>
    <row r="122">
      <c r="A122" s="11" t="n">
        <v>5</v>
      </c>
      <c r="B122" s="11" t="n">
        <v>11</v>
      </c>
      <c r="C122" s="9">
        <f>IFERROR(IF(INDEX('Paramètres'!$B$13:$B$22,$A122)="","",INDEX('Paramètres'!$B$13:$B$22,$A122)),"")</f>
        <v/>
      </c>
      <c r="D122" s="26">
        <f>IF(OR($C122="",$B122&gt;='Paramètres'!$B$4),"",'Paramètres'!$B$3+7*$B122)</f>
        <v/>
      </c>
      <c r="E122" s="24">
        <f>IF(OR($C122="",$D122=""),"",SUMIFS('Charge requise'!$I$5:$I$204,'Charge requise'!$B$5:$B$204,$D122,'Charge requise'!$C$5:$C$204,$C122,'Charge requise'!$H$5:$H$204,"&lt;&gt;Annulée"))</f>
        <v/>
      </c>
      <c r="F122" s="24">
        <f>IF(OR($C122="",$D122=""),"",IF(COUNTIFS('Capacité équipes'!$A$5:$A$204,$D122,'Capacité équipes'!$B$5:$B$204,$C122)=1,IF(COUNTIFS('Capacité équipes'!$A$5:$A$204,$D122,'Capacité équipes'!$B$5:$B$204,$C122,'Capacité équipes'!$I$5:$I$204,"OK")=1,SUMIFS('Capacité équipes'!$G$5:$G$204,'Capacité équipes'!$A$5:$A$204,$D122,'Capacité équipes'!$B$5:$B$204,$C122),""),""))</f>
        <v/>
      </c>
      <c r="G122" s="24">
        <f>IF(OR($E122="",$F122=""),"",$F122-$E122)</f>
        <v/>
      </c>
      <c r="H122" s="25">
        <f>IFERROR($E122/$F122,"")</f>
        <v/>
      </c>
      <c r="I122" s="24">
        <f>IF($F122="","",MAX(0,$E122-$F122))</f>
        <v/>
      </c>
      <c r="J122" s="9">
        <f>IF(OR($C122="",$D122=""),"",IF(COUNTIFS('Capacité équipes'!$A$5:$A$204,$D122,'Capacité équipes'!$B$5:$B$204,$C122)=0,"Capacité absente",IF(COUNTIFS('Capacité équipes'!$A$5:$A$204,$D122,'Capacité équipes'!$B$5:$B$204,$C122)&gt;1,"Capacité en doublon",IF(COUNTIFS('Capacité équipes'!$A$5:$A$204,$D122,'Capacité équipes'!$B$5:$B$204,$C122,'Capacité équipes'!$I$5:$I$204,"OK")=0,"Capacité absente",IF($F122=0,"Aucune capacité",IF($E122=0,"Sans activité",IF($H122&gt;='Paramètres'!$B$7,"Surcharge",IF($H122&gt;='Paramètres'!$B$6,"Vigilance",IF($H122&lt;'Paramètres'!$B$8,"Sous-charge","Équilibre")))))))))</f>
        <v/>
      </c>
    </row>
    <row r="123">
      <c r="A123" s="8" t="n">
        <v>5</v>
      </c>
      <c r="B123" s="8" t="n">
        <v>12</v>
      </c>
      <c r="C123" s="9">
        <f>IFERROR(IF(INDEX('Paramètres'!$B$13:$B$22,$A123)="","",INDEX('Paramètres'!$B$13:$B$22,$A123)),"")</f>
        <v/>
      </c>
      <c r="D123" s="26">
        <f>IF(OR($C123="",$B123&gt;='Paramètres'!$B$4),"",'Paramètres'!$B$3+7*$B123)</f>
        <v/>
      </c>
      <c r="E123" s="24">
        <f>IF(OR($C123="",$D123=""),"",SUMIFS('Charge requise'!$I$5:$I$204,'Charge requise'!$B$5:$B$204,$D123,'Charge requise'!$C$5:$C$204,$C123,'Charge requise'!$H$5:$H$204,"&lt;&gt;Annulée"))</f>
        <v/>
      </c>
      <c r="F123" s="24">
        <f>IF(OR($C123="",$D123=""),"",IF(COUNTIFS('Capacité équipes'!$A$5:$A$204,$D123,'Capacité équipes'!$B$5:$B$204,$C123)=1,IF(COUNTIFS('Capacité équipes'!$A$5:$A$204,$D123,'Capacité équipes'!$B$5:$B$204,$C123,'Capacité équipes'!$I$5:$I$204,"OK")=1,SUMIFS('Capacité équipes'!$G$5:$G$204,'Capacité équipes'!$A$5:$A$204,$D123,'Capacité équipes'!$B$5:$B$204,$C123),""),""))</f>
        <v/>
      </c>
      <c r="G123" s="24">
        <f>IF(OR($E123="",$F123=""),"",$F123-$E123)</f>
        <v/>
      </c>
      <c r="H123" s="25">
        <f>IFERROR($E123/$F123,"")</f>
        <v/>
      </c>
      <c r="I123" s="24">
        <f>IF($F123="","",MAX(0,$E123-$F123))</f>
        <v/>
      </c>
      <c r="J123" s="9">
        <f>IF(OR($C123="",$D123=""),"",IF(COUNTIFS('Capacité équipes'!$A$5:$A$204,$D123,'Capacité équipes'!$B$5:$B$204,$C123)=0,"Capacité absente",IF(COUNTIFS('Capacité équipes'!$A$5:$A$204,$D123,'Capacité équipes'!$B$5:$B$204,$C123)&gt;1,"Capacité en doublon",IF(COUNTIFS('Capacité équipes'!$A$5:$A$204,$D123,'Capacité équipes'!$B$5:$B$204,$C123,'Capacité équipes'!$I$5:$I$204,"OK")=0,"Capacité absente",IF($F123=0,"Aucune capacité",IF($E123=0,"Sans activité",IF($H123&gt;='Paramètres'!$B$7,"Surcharge",IF($H123&gt;='Paramètres'!$B$6,"Vigilance",IF($H123&lt;'Paramètres'!$B$8,"Sous-charge","Équilibre")))))))))</f>
        <v/>
      </c>
    </row>
    <row r="124">
      <c r="A124" s="11" t="n">
        <v>5</v>
      </c>
      <c r="B124" s="11" t="n">
        <v>13</v>
      </c>
      <c r="C124" s="9">
        <f>IFERROR(IF(INDEX('Paramètres'!$B$13:$B$22,$A124)="","",INDEX('Paramètres'!$B$13:$B$22,$A124)),"")</f>
        <v/>
      </c>
      <c r="D124" s="26">
        <f>IF(OR($C124="",$B124&gt;='Paramètres'!$B$4),"",'Paramètres'!$B$3+7*$B124)</f>
        <v/>
      </c>
      <c r="E124" s="24">
        <f>IF(OR($C124="",$D124=""),"",SUMIFS('Charge requise'!$I$5:$I$204,'Charge requise'!$B$5:$B$204,$D124,'Charge requise'!$C$5:$C$204,$C124,'Charge requise'!$H$5:$H$204,"&lt;&gt;Annulée"))</f>
        <v/>
      </c>
      <c r="F124" s="24">
        <f>IF(OR($C124="",$D124=""),"",IF(COUNTIFS('Capacité équipes'!$A$5:$A$204,$D124,'Capacité équipes'!$B$5:$B$204,$C124)=1,IF(COUNTIFS('Capacité équipes'!$A$5:$A$204,$D124,'Capacité équipes'!$B$5:$B$204,$C124,'Capacité équipes'!$I$5:$I$204,"OK")=1,SUMIFS('Capacité équipes'!$G$5:$G$204,'Capacité équipes'!$A$5:$A$204,$D124,'Capacité équipes'!$B$5:$B$204,$C124),""),""))</f>
        <v/>
      </c>
      <c r="G124" s="24">
        <f>IF(OR($E124="",$F124=""),"",$F124-$E124)</f>
        <v/>
      </c>
      <c r="H124" s="25">
        <f>IFERROR($E124/$F124,"")</f>
        <v/>
      </c>
      <c r="I124" s="24">
        <f>IF($F124="","",MAX(0,$E124-$F124))</f>
        <v/>
      </c>
      <c r="J124" s="9">
        <f>IF(OR($C124="",$D124=""),"",IF(COUNTIFS('Capacité équipes'!$A$5:$A$204,$D124,'Capacité équipes'!$B$5:$B$204,$C124)=0,"Capacité absente",IF(COUNTIFS('Capacité équipes'!$A$5:$A$204,$D124,'Capacité équipes'!$B$5:$B$204,$C124)&gt;1,"Capacité en doublon",IF(COUNTIFS('Capacité équipes'!$A$5:$A$204,$D124,'Capacité équipes'!$B$5:$B$204,$C124,'Capacité équipes'!$I$5:$I$204,"OK")=0,"Capacité absente",IF($F124=0,"Aucune capacité",IF($E124=0,"Sans activité",IF($H124&gt;='Paramètres'!$B$7,"Surcharge",IF($H124&gt;='Paramètres'!$B$6,"Vigilance",IF($H124&lt;'Paramètres'!$B$8,"Sous-charge","Équilibre")))))))))</f>
        <v/>
      </c>
    </row>
    <row r="125">
      <c r="A125" s="8" t="n">
        <v>5</v>
      </c>
      <c r="B125" s="8" t="n">
        <v>14</v>
      </c>
      <c r="C125" s="9">
        <f>IFERROR(IF(INDEX('Paramètres'!$B$13:$B$22,$A125)="","",INDEX('Paramètres'!$B$13:$B$22,$A125)),"")</f>
        <v/>
      </c>
      <c r="D125" s="26">
        <f>IF(OR($C125="",$B125&gt;='Paramètres'!$B$4),"",'Paramètres'!$B$3+7*$B125)</f>
        <v/>
      </c>
      <c r="E125" s="24">
        <f>IF(OR($C125="",$D125=""),"",SUMIFS('Charge requise'!$I$5:$I$204,'Charge requise'!$B$5:$B$204,$D125,'Charge requise'!$C$5:$C$204,$C125,'Charge requise'!$H$5:$H$204,"&lt;&gt;Annulée"))</f>
        <v/>
      </c>
      <c r="F125" s="24">
        <f>IF(OR($C125="",$D125=""),"",IF(COUNTIFS('Capacité équipes'!$A$5:$A$204,$D125,'Capacité équipes'!$B$5:$B$204,$C125)=1,IF(COUNTIFS('Capacité équipes'!$A$5:$A$204,$D125,'Capacité équipes'!$B$5:$B$204,$C125,'Capacité équipes'!$I$5:$I$204,"OK")=1,SUMIFS('Capacité équipes'!$G$5:$G$204,'Capacité équipes'!$A$5:$A$204,$D125,'Capacité équipes'!$B$5:$B$204,$C125),""),""))</f>
        <v/>
      </c>
      <c r="G125" s="24">
        <f>IF(OR($E125="",$F125=""),"",$F125-$E125)</f>
        <v/>
      </c>
      <c r="H125" s="25">
        <f>IFERROR($E125/$F125,"")</f>
        <v/>
      </c>
      <c r="I125" s="24">
        <f>IF($F125="","",MAX(0,$E125-$F125))</f>
        <v/>
      </c>
      <c r="J125" s="9">
        <f>IF(OR($C125="",$D125=""),"",IF(COUNTIFS('Capacité équipes'!$A$5:$A$204,$D125,'Capacité équipes'!$B$5:$B$204,$C125)=0,"Capacité absente",IF(COUNTIFS('Capacité équipes'!$A$5:$A$204,$D125,'Capacité équipes'!$B$5:$B$204,$C125)&gt;1,"Capacité en doublon",IF(COUNTIFS('Capacité équipes'!$A$5:$A$204,$D125,'Capacité équipes'!$B$5:$B$204,$C125,'Capacité équipes'!$I$5:$I$204,"OK")=0,"Capacité absente",IF($F125=0,"Aucune capacité",IF($E125=0,"Sans activité",IF($H125&gt;='Paramètres'!$B$7,"Surcharge",IF($H125&gt;='Paramètres'!$B$6,"Vigilance",IF($H125&lt;'Paramètres'!$B$8,"Sous-charge","Équilibre")))))))))</f>
        <v/>
      </c>
    </row>
    <row r="126">
      <c r="A126" s="11" t="n">
        <v>5</v>
      </c>
      <c r="B126" s="11" t="n">
        <v>15</v>
      </c>
      <c r="C126" s="9">
        <f>IFERROR(IF(INDEX('Paramètres'!$B$13:$B$22,$A126)="","",INDEX('Paramètres'!$B$13:$B$22,$A126)),"")</f>
        <v/>
      </c>
      <c r="D126" s="26">
        <f>IF(OR($C126="",$B126&gt;='Paramètres'!$B$4),"",'Paramètres'!$B$3+7*$B126)</f>
        <v/>
      </c>
      <c r="E126" s="24">
        <f>IF(OR($C126="",$D126=""),"",SUMIFS('Charge requise'!$I$5:$I$204,'Charge requise'!$B$5:$B$204,$D126,'Charge requise'!$C$5:$C$204,$C126,'Charge requise'!$H$5:$H$204,"&lt;&gt;Annulée"))</f>
        <v/>
      </c>
      <c r="F126" s="24">
        <f>IF(OR($C126="",$D126=""),"",IF(COUNTIFS('Capacité équipes'!$A$5:$A$204,$D126,'Capacité équipes'!$B$5:$B$204,$C126)=1,IF(COUNTIFS('Capacité équipes'!$A$5:$A$204,$D126,'Capacité équipes'!$B$5:$B$204,$C126,'Capacité équipes'!$I$5:$I$204,"OK")=1,SUMIFS('Capacité équipes'!$G$5:$G$204,'Capacité équipes'!$A$5:$A$204,$D126,'Capacité équipes'!$B$5:$B$204,$C126),""),""))</f>
        <v/>
      </c>
      <c r="G126" s="24">
        <f>IF(OR($E126="",$F126=""),"",$F126-$E126)</f>
        <v/>
      </c>
      <c r="H126" s="25">
        <f>IFERROR($E126/$F126,"")</f>
        <v/>
      </c>
      <c r="I126" s="24">
        <f>IF($F126="","",MAX(0,$E126-$F126))</f>
        <v/>
      </c>
      <c r="J126" s="9">
        <f>IF(OR($C126="",$D126=""),"",IF(COUNTIFS('Capacité équipes'!$A$5:$A$204,$D126,'Capacité équipes'!$B$5:$B$204,$C126)=0,"Capacité absente",IF(COUNTIFS('Capacité équipes'!$A$5:$A$204,$D126,'Capacité équipes'!$B$5:$B$204,$C126)&gt;1,"Capacité en doublon",IF(COUNTIFS('Capacité équipes'!$A$5:$A$204,$D126,'Capacité équipes'!$B$5:$B$204,$C126,'Capacité équipes'!$I$5:$I$204,"OK")=0,"Capacité absente",IF($F126=0,"Aucune capacité",IF($E126=0,"Sans activité",IF($H126&gt;='Paramètres'!$B$7,"Surcharge",IF($H126&gt;='Paramètres'!$B$6,"Vigilance",IF($H126&lt;'Paramètres'!$B$8,"Sous-charge","Équilibre")))))))))</f>
        <v/>
      </c>
    </row>
    <row r="127">
      <c r="A127" s="8" t="n">
        <v>5</v>
      </c>
      <c r="B127" s="8" t="n">
        <v>16</v>
      </c>
      <c r="C127" s="9">
        <f>IFERROR(IF(INDEX('Paramètres'!$B$13:$B$22,$A127)="","",INDEX('Paramètres'!$B$13:$B$22,$A127)),"")</f>
        <v/>
      </c>
      <c r="D127" s="26">
        <f>IF(OR($C127="",$B127&gt;='Paramètres'!$B$4),"",'Paramètres'!$B$3+7*$B127)</f>
        <v/>
      </c>
      <c r="E127" s="24">
        <f>IF(OR($C127="",$D127=""),"",SUMIFS('Charge requise'!$I$5:$I$204,'Charge requise'!$B$5:$B$204,$D127,'Charge requise'!$C$5:$C$204,$C127,'Charge requise'!$H$5:$H$204,"&lt;&gt;Annulée"))</f>
        <v/>
      </c>
      <c r="F127" s="24">
        <f>IF(OR($C127="",$D127=""),"",IF(COUNTIFS('Capacité équipes'!$A$5:$A$204,$D127,'Capacité équipes'!$B$5:$B$204,$C127)=1,IF(COUNTIFS('Capacité équipes'!$A$5:$A$204,$D127,'Capacité équipes'!$B$5:$B$204,$C127,'Capacité équipes'!$I$5:$I$204,"OK")=1,SUMIFS('Capacité équipes'!$G$5:$G$204,'Capacité équipes'!$A$5:$A$204,$D127,'Capacité équipes'!$B$5:$B$204,$C127),""),""))</f>
        <v/>
      </c>
      <c r="G127" s="24">
        <f>IF(OR($E127="",$F127=""),"",$F127-$E127)</f>
        <v/>
      </c>
      <c r="H127" s="25">
        <f>IFERROR($E127/$F127,"")</f>
        <v/>
      </c>
      <c r="I127" s="24">
        <f>IF($F127="","",MAX(0,$E127-$F127))</f>
        <v/>
      </c>
      <c r="J127" s="9">
        <f>IF(OR($C127="",$D127=""),"",IF(COUNTIFS('Capacité équipes'!$A$5:$A$204,$D127,'Capacité équipes'!$B$5:$B$204,$C127)=0,"Capacité absente",IF(COUNTIFS('Capacité équipes'!$A$5:$A$204,$D127,'Capacité équipes'!$B$5:$B$204,$C127)&gt;1,"Capacité en doublon",IF(COUNTIFS('Capacité équipes'!$A$5:$A$204,$D127,'Capacité équipes'!$B$5:$B$204,$C127,'Capacité équipes'!$I$5:$I$204,"OK")=0,"Capacité absente",IF($F127=0,"Aucune capacité",IF($E127=0,"Sans activité",IF($H127&gt;='Paramètres'!$B$7,"Surcharge",IF($H127&gt;='Paramètres'!$B$6,"Vigilance",IF($H127&lt;'Paramètres'!$B$8,"Sous-charge","Équilibre")))))))))</f>
        <v/>
      </c>
    </row>
    <row r="128">
      <c r="A128" s="11" t="n">
        <v>5</v>
      </c>
      <c r="B128" s="11" t="n">
        <v>17</v>
      </c>
      <c r="C128" s="9">
        <f>IFERROR(IF(INDEX('Paramètres'!$B$13:$B$22,$A128)="","",INDEX('Paramètres'!$B$13:$B$22,$A128)),"")</f>
        <v/>
      </c>
      <c r="D128" s="26">
        <f>IF(OR($C128="",$B128&gt;='Paramètres'!$B$4),"",'Paramètres'!$B$3+7*$B128)</f>
        <v/>
      </c>
      <c r="E128" s="24">
        <f>IF(OR($C128="",$D128=""),"",SUMIFS('Charge requise'!$I$5:$I$204,'Charge requise'!$B$5:$B$204,$D128,'Charge requise'!$C$5:$C$204,$C128,'Charge requise'!$H$5:$H$204,"&lt;&gt;Annulée"))</f>
        <v/>
      </c>
      <c r="F128" s="24">
        <f>IF(OR($C128="",$D128=""),"",IF(COUNTIFS('Capacité équipes'!$A$5:$A$204,$D128,'Capacité équipes'!$B$5:$B$204,$C128)=1,IF(COUNTIFS('Capacité équipes'!$A$5:$A$204,$D128,'Capacité équipes'!$B$5:$B$204,$C128,'Capacité équipes'!$I$5:$I$204,"OK")=1,SUMIFS('Capacité équipes'!$G$5:$G$204,'Capacité équipes'!$A$5:$A$204,$D128,'Capacité équipes'!$B$5:$B$204,$C128),""),""))</f>
        <v/>
      </c>
      <c r="G128" s="24">
        <f>IF(OR($E128="",$F128=""),"",$F128-$E128)</f>
        <v/>
      </c>
      <c r="H128" s="25">
        <f>IFERROR($E128/$F128,"")</f>
        <v/>
      </c>
      <c r="I128" s="24">
        <f>IF($F128="","",MAX(0,$E128-$F128))</f>
        <v/>
      </c>
      <c r="J128" s="9">
        <f>IF(OR($C128="",$D128=""),"",IF(COUNTIFS('Capacité équipes'!$A$5:$A$204,$D128,'Capacité équipes'!$B$5:$B$204,$C128)=0,"Capacité absente",IF(COUNTIFS('Capacité équipes'!$A$5:$A$204,$D128,'Capacité équipes'!$B$5:$B$204,$C128)&gt;1,"Capacité en doublon",IF(COUNTIFS('Capacité équipes'!$A$5:$A$204,$D128,'Capacité équipes'!$B$5:$B$204,$C128,'Capacité équipes'!$I$5:$I$204,"OK")=0,"Capacité absente",IF($F128=0,"Aucune capacité",IF($E128=0,"Sans activité",IF($H128&gt;='Paramètres'!$B$7,"Surcharge",IF($H128&gt;='Paramètres'!$B$6,"Vigilance",IF($H128&lt;'Paramètres'!$B$8,"Sous-charge","Équilibre")))))))))</f>
        <v/>
      </c>
    </row>
    <row r="129">
      <c r="A129" s="8" t="n">
        <v>5</v>
      </c>
      <c r="B129" s="8" t="n">
        <v>18</v>
      </c>
      <c r="C129" s="9">
        <f>IFERROR(IF(INDEX('Paramètres'!$B$13:$B$22,$A129)="","",INDEX('Paramètres'!$B$13:$B$22,$A129)),"")</f>
        <v/>
      </c>
      <c r="D129" s="26">
        <f>IF(OR($C129="",$B129&gt;='Paramètres'!$B$4),"",'Paramètres'!$B$3+7*$B129)</f>
        <v/>
      </c>
      <c r="E129" s="24">
        <f>IF(OR($C129="",$D129=""),"",SUMIFS('Charge requise'!$I$5:$I$204,'Charge requise'!$B$5:$B$204,$D129,'Charge requise'!$C$5:$C$204,$C129,'Charge requise'!$H$5:$H$204,"&lt;&gt;Annulée"))</f>
        <v/>
      </c>
      <c r="F129" s="24">
        <f>IF(OR($C129="",$D129=""),"",IF(COUNTIFS('Capacité équipes'!$A$5:$A$204,$D129,'Capacité équipes'!$B$5:$B$204,$C129)=1,IF(COUNTIFS('Capacité équipes'!$A$5:$A$204,$D129,'Capacité équipes'!$B$5:$B$204,$C129,'Capacité équipes'!$I$5:$I$204,"OK")=1,SUMIFS('Capacité équipes'!$G$5:$G$204,'Capacité équipes'!$A$5:$A$204,$D129,'Capacité équipes'!$B$5:$B$204,$C129),""),""))</f>
        <v/>
      </c>
      <c r="G129" s="24">
        <f>IF(OR($E129="",$F129=""),"",$F129-$E129)</f>
        <v/>
      </c>
      <c r="H129" s="25">
        <f>IFERROR($E129/$F129,"")</f>
        <v/>
      </c>
      <c r="I129" s="24">
        <f>IF($F129="","",MAX(0,$E129-$F129))</f>
        <v/>
      </c>
      <c r="J129" s="9">
        <f>IF(OR($C129="",$D129=""),"",IF(COUNTIFS('Capacité équipes'!$A$5:$A$204,$D129,'Capacité équipes'!$B$5:$B$204,$C129)=0,"Capacité absente",IF(COUNTIFS('Capacité équipes'!$A$5:$A$204,$D129,'Capacité équipes'!$B$5:$B$204,$C129)&gt;1,"Capacité en doublon",IF(COUNTIFS('Capacité équipes'!$A$5:$A$204,$D129,'Capacité équipes'!$B$5:$B$204,$C129,'Capacité équipes'!$I$5:$I$204,"OK")=0,"Capacité absente",IF($F129=0,"Aucune capacité",IF($E129=0,"Sans activité",IF($H129&gt;='Paramètres'!$B$7,"Surcharge",IF($H129&gt;='Paramètres'!$B$6,"Vigilance",IF($H129&lt;'Paramètres'!$B$8,"Sous-charge","Équilibre")))))))))</f>
        <v/>
      </c>
    </row>
    <row r="130">
      <c r="A130" s="11" t="n">
        <v>5</v>
      </c>
      <c r="B130" s="11" t="n">
        <v>19</v>
      </c>
      <c r="C130" s="9">
        <f>IFERROR(IF(INDEX('Paramètres'!$B$13:$B$22,$A130)="","",INDEX('Paramètres'!$B$13:$B$22,$A130)),"")</f>
        <v/>
      </c>
      <c r="D130" s="26">
        <f>IF(OR($C130="",$B130&gt;='Paramètres'!$B$4),"",'Paramètres'!$B$3+7*$B130)</f>
        <v/>
      </c>
      <c r="E130" s="24">
        <f>IF(OR($C130="",$D130=""),"",SUMIFS('Charge requise'!$I$5:$I$204,'Charge requise'!$B$5:$B$204,$D130,'Charge requise'!$C$5:$C$204,$C130,'Charge requise'!$H$5:$H$204,"&lt;&gt;Annulée"))</f>
        <v/>
      </c>
      <c r="F130" s="24">
        <f>IF(OR($C130="",$D130=""),"",IF(COUNTIFS('Capacité équipes'!$A$5:$A$204,$D130,'Capacité équipes'!$B$5:$B$204,$C130)=1,IF(COUNTIFS('Capacité équipes'!$A$5:$A$204,$D130,'Capacité équipes'!$B$5:$B$204,$C130,'Capacité équipes'!$I$5:$I$204,"OK")=1,SUMIFS('Capacité équipes'!$G$5:$G$204,'Capacité équipes'!$A$5:$A$204,$D130,'Capacité équipes'!$B$5:$B$204,$C130),""),""))</f>
        <v/>
      </c>
      <c r="G130" s="24">
        <f>IF(OR($E130="",$F130=""),"",$F130-$E130)</f>
        <v/>
      </c>
      <c r="H130" s="25">
        <f>IFERROR($E130/$F130,"")</f>
        <v/>
      </c>
      <c r="I130" s="24">
        <f>IF($F130="","",MAX(0,$E130-$F130))</f>
        <v/>
      </c>
      <c r="J130" s="9">
        <f>IF(OR($C130="",$D130=""),"",IF(COUNTIFS('Capacité équipes'!$A$5:$A$204,$D130,'Capacité équipes'!$B$5:$B$204,$C130)=0,"Capacité absente",IF(COUNTIFS('Capacité équipes'!$A$5:$A$204,$D130,'Capacité équipes'!$B$5:$B$204,$C130)&gt;1,"Capacité en doublon",IF(COUNTIFS('Capacité équipes'!$A$5:$A$204,$D130,'Capacité équipes'!$B$5:$B$204,$C130,'Capacité équipes'!$I$5:$I$204,"OK")=0,"Capacité absente",IF($F130=0,"Aucune capacité",IF($E130=0,"Sans activité",IF($H130&gt;='Paramètres'!$B$7,"Surcharge",IF($H130&gt;='Paramètres'!$B$6,"Vigilance",IF($H130&lt;'Paramètres'!$B$8,"Sous-charge","Équilibre")))))))))</f>
        <v/>
      </c>
    </row>
    <row r="131">
      <c r="A131" s="8" t="n">
        <v>5</v>
      </c>
      <c r="B131" s="8" t="n">
        <v>20</v>
      </c>
      <c r="C131" s="9">
        <f>IFERROR(IF(INDEX('Paramètres'!$B$13:$B$22,$A131)="","",INDEX('Paramètres'!$B$13:$B$22,$A131)),"")</f>
        <v/>
      </c>
      <c r="D131" s="26">
        <f>IF(OR($C131="",$B131&gt;='Paramètres'!$B$4),"",'Paramètres'!$B$3+7*$B131)</f>
        <v/>
      </c>
      <c r="E131" s="24">
        <f>IF(OR($C131="",$D131=""),"",SUMIFS('Charge requise'!$I$5:$I$204,'Charge requise'!$B$5:$B$204,$D131,'Charge requise'!$C$5:$C$204,$C131,'Charge requise'!$H$5:$H$204,"&lt;&gt;Annulée"))</f>
        <v/>
      </c>
      <c r="F131" s="24">
        <f>IF(OR($C131="",$D131=""),"",IF(COUNTIFS('Capacité équipes'!$A$5:$A$204,$D131,'Capacité équipes'!$B$5:$B$204,$C131)=1,IF(COUNTIFS('Capacité équipes'!$A$5:$A$204,$D131,'Capacité équipes'!$B$5:$B$204,$C131,'Capacité équipes'!$I$5:$I$204,"OK")=1,SUMIFS('Capacité équipes'!$G$5:$G$204,'Capacité équipes'!$A$5:$A$204,$D131,'Capacité équipes'!$B$5:$B$204,$C131),""),""))</f>
        <v/>
      </c>
      <c r="G131" s="24">
        <f>IF(OR($E131="",$F131=""),"",$F131-$E131)</f>
        <v/>
      </c>
      <c r="H131" s="25">
        <f>IFERROR($E131/$F131,"")</f>
        <v/>
      </c>
      <c r="I131" s="24">
        <f>IF($F131="","",MAX(0,$E131-$F131))</f>
        <v/>
      </c>
      <c r="J131" s="9">
        <f>IF(OR($C131="",$D131=""),"",IF(COUNTIFS('Capacité équipes'!$A$5:$A$204,$D131,'Capacité équipes'!$B$5:$B$204,$C131)=0,"Capacité absente",IF(COUNTIFS('Capacité équipes'!$A$5:$A$204,$D131,'Capacité équipes'!$B$5:$B$204,$C131)&gt;1,"Capacité en doublon",IF(COUNTIFS('Capacité équipes'!$A$5:$A$204,$D131,'Capacité équipes'!$B$5:$B$204,$C131,'Capacité équipes'!$I$5:$I$204,"OK")=0,"Capacité absente",IF($F131=0,"Aucune capacité",IF($E131=0,"Sans activité",IF($H131&gt;='Paramètres'!$B$7,"Surcharge",IF($H131&gt;='Paramètres'!$B$6,"Vigilance",IF($H131&lt;'Paramètres'!$B$8,"Sous-charge","Équilibre")))))))))</f>
        <v/>
      </c>
    </row>
    <row r="132">
      <c r="A132" s="11" t="n">
        <v>5</v>
      </c>
      <c r="B132" s="11" t="n">
        <v>21</v>
      </c>
      <c r="C132" s="9">
        <f>IFERROR(IF(INDEX('Paramètres'!$B$13:$B$22,$A132)="","",INDEX('Paramètres'!$B$13:$B$22,$A132)),"")</f>
        <v/>
      </c>
      <c r="D132" s="26">
        <f>IF(OR($C132="",$B132&gt;='Paramètres'!$B$4),"",'Paramètres'!$B$3+7*$B132)</f>
        <v/>
      </c>
      <c r="E132" s="24">
        <f>IF(OR($C132="",$D132=""),"",SUMIFS('Charge requise'!$I$5:$I$204,'Charge requise'!$B$5:$B$204,$D132,'Charge requise'!$C$5:$C$204,$C132,'Charge requise'!$H$5:$H$204,"&lt;&gt;Annulée"))</f>
        <v/>
      </c>
      <c r="F132" s="24">
        <f>IF(OR($C132="",$D132=""),"",IF(COUNTIFS('Capacité équipes'!$A$5:$A$204,$D132,'Capacité équipes'!$B$5:$B$204,$C132)=1,IF(COUNTIFS('Capacité équipes'!$A$5:$A$204,$D132,'Capacité équipes'!$B$5:$B$204,$C132,'Capacité équipes'!$I$5:$I$204,"OK")=1,SUMIFS('Capacité équipes'!$G$5:$G$204,'Capacité équipes'!$A$5:$A$204,$D132,'Capacité équipes'!$B$5:$B$204,$C132),""),""))</f>
        <v/>
      </c>
      <c r="G132" s="24">
        <f>IF(OR($E132="",$F132=""),"",$F132-$E132)</f>
        <v/>
      </c>
      <c r="H132" s="25">
        <f>IFERROR($E132/$F132,"")</f>
        <v/>
      </c>
      <c r="I132" s="24">
        <f>IF($F132="","",MAX(0,$E132-$F132))</f>
        <v/>
      </c>
      <c r="J132" s="9">
        <f>IF(OR($C132="",$D132=""),"",IF(COUNTIFS('Capacité équipes'!$A$5:$A$204,$D132,'Capacité équipes'!$B$5:$B$204,$C132)=0,"Capacité absente",IF(COUNTIFS('Capacité équipes'!$A$5:$A$204,$D132,'Capacité équipes'!$B$5:$B$204,$C132)&gt;1,"Capacité en doublon",IF(COUNTIFS('Capacité équipes'!$A$5:$A$204,$D132,'Capacité équipes'!$B$5:$B$204,$C132,'Capacité équipes'!$I$5:$I$204,"OK")=0,"Capacité absente",IF($F132=0,"Aucune capacité",IF($E132=0,"Sans activité",IF($H132&gt;='Paramètres'!$B$7,"Surcharge",IF($H132&gt;='Paramètres'!$B$6,"Vigilance",IF($H132&lt;'Paramètres'!$B$8,"Sous-charge","Équilibre")))))))))</f>
        <v/>
      </c>
    </row>
    <row r="133">
      <c r="A133" s="8" t="n">
        <v>5</v>
      </c>
      <c r="B133" s="8" t="n">
        <v>22</v>
      </c>
      <c r="C133" s="9">
        <f>IFERROR(IF(INDEX('Paramètres'!$B$13:$B$22,$A133)="","",INDEX('Paramètres'!$B$13:$B$22,$A133)),"")</f>
        <v/>
      </c>
      <c r="D133" s="26">
        <f>IF(OR($C133="",$B133&gt;='Paramètres'!$B$4),"",'Paramètres'!$B$3+7*$B133)</f>
        <v/>
      </c>
      <c r="E133" s="24">
        <f>IF(OR($C133="",$D133=""),"",SUMIFS('Charge requise'!$I$5:$I$204,'Charge requise'!$B$5:$B$204,$D133,'Charge requise'!$C$5:$C$204,$C133,'Charge requise'!$H$5:$H$204,"&lt;&gt;Annulée"))</f>
        <v/>
      </c>
      <c r="F133" s="24">
        <f>IF(OR($C133="",$D133=""),"",IF(COUNTIFS('Capacité équipes'!$A$5:$A$204,$D133,'Capacité équipes'!$B$5:$B$204,$C133)=1,IF(COUNTIFS('Capacité équipes'!$A$5:$A$204,$D133,'Capacité équipes'!$B$5:$B$204,$C133,'Capacité équipes'!$I$5:$I$204,"OK")=1,SUMIFS('Capacité équipes'!$G$5:$G$204,'Capacité équipes'!$A$5:$A$204,$D133,'Capacité équipes'!$B$5:$B$204,$C133),""),""))</f>
        <v/>
      </c>
      <c r="G133" s="24">
        <f>IF(OR($E133="",$F133=""),"",$F133-$E133)</f>
        <v/>
      </c>
      <c r="H133" s="25">
        <f>IFERROR($E133/$F133,"")</f>
        <v/>
      </c>
      <c r="I133" s="24">
        <f>IF($F133="","",MAX(0,$E133-$F133))</f>
        <v/>
      </c>
      <c r="J133" s="9">
        <f>IF(OR($C133="",$D133=""),"",IF(COUNTIFS('Capacité équipes'!$A$5:$A$204,$D133,'Capacité équipes'!$B$5:$B$204,$C133)=0,"Capacité absente",IF(COUNTIFS('Capacité équipes'!$A$5:$A$204,$D133,'Capacité équipes'!$B$5:$B$204,$C133)&gt;1,"Capacité en doublon",IF(COUNTIFS('Capacité équipes'!$A$5:$A$204,$D133,'Capacité équipes'!$B$5:$B$204,$C133,'Capacité équipes'!$I$5:$I$204,"OK")=0,"Capacité absente",IF($F133=0,"Aucune capacité",IF($E133=0,"Sans activité",IF($H133&gt;='Paramètres'!$B$7,"Surcharge",IF($H133&gt;='Paramètres'!$B$6,"Vigilance",IF($H133&lt;'Paramètres'!$B$8,"Sous-charge","Équilibre")))))))))</f>
        <v/>
      </c>
    </row>
    <row r="134">
      <c r="A134" s="11" t="n">
        <v>5</v>
      </c>
      <c r="B134" s="11" t="n">
        <v>23</v>
      </c>
      <c r="C134" s="9">
        <f>IFERROR(IF(INDEX('Paramètres'!$B$13:$B$22,$A134)="","",INDEX('Paramètres'!$B$13:$B$22,$A134)),"")</f>
        <v/>
      </c>
      <c r="D134" s="26">
        <f>IF(OR($C134="",$B134&gt;='Paramètres'!$B$4),"",'Paramètres'!$B$3+7*$B134)</f>
        <v/>
      </c>
      <c r="E134" s="24">
        <f>IF(OR($C134="",$D134=""),"",SUMIFS('Charge requise'!$I$5:$I$204,'Charge requise'!$B$5:$B$204,$D134,'Charge requise'!$C$5:$C$204,$C134,'Charge requise'!$H$5:$H$204,"&lt;&gt;Annulée"))</f>
        <v/>
      </c>
      <c r="F134" s="24">
        <f>IF(OR($C134="",$D134=""),"",IF(COUNTIFS('Capacité équipes'!$A$5:$A$204,$D134,'Capacité équipes'!$B$5:$B$204,$C134)=1,IF(COUNTIFS('Capacité équipes'!$A$5:$A$204,$D134,'Capacité équipes'!$B$5:$B$204,$C134,'Capacité équipes'!$I$5:$I$204,"OK")=1,SUMIFS('Capacité équipes'!$G$5:$G$204,'Capacité équipes'!$A$5:$A$204,$D134,'Capacité équipes'!$B$5:$B$204,$C134),""),""))</f>
        <v/>
      </c>
      <c r="G134" s="24">
        <f>IF(OR($E134="",$F134=""),"",$F134-$E134)</f>
        <v/>
      </c>
      <c r="H134" s="25">
        <f>IFERROR($E134/$F134,"")</f>
        <v/>
      </c>
      <c r="I134" s="24">
        <f>IF($F134="","",MAX(0,$E134-$F134))</f>
        <v/>
      </c>
      <c r="J134" s="9">
        <f>IF(OR($C134="",$D134=""),"",IF(COUNTIFS('Capacité équipes'!$A$5:$A$204,$D134,'Capacité équipes'!$B$5:$B$204,$C134)=0,"Capacité absente",IF(COUNTIFS('Capacité équipes'!$A$5:$A$204,$D134,'Capacité équipes'!$B$5:$B$204,$C134)&gt;1,"Capacité en doublon",IF(COUNTIFS('Capacité équipes'!$A$5:$A$204,$D134,'Capacité équipes'!$B$5:$B$204,$C134,'Capacité équipes'!$I$5:$I$204,"OK")=0,"Capacité absente",IF($F134=0,"Aucune capacité",IF($E134=0,"Sans activité",IF($H134&gt;='Paramètres'!$B$7,"Surcharge",IF($H134&gt;='Paramètres'!$B$6,"Vigilance",IF($H134&lt;'Paramètres'!$B$8,"Sous-charge","Équilibre")))))))))</f>
        <v/>
      </c>
    </row>
    <row r="135">
      <c r="A135" s="8" t="n">
        <v>5</v>
      </c>
      <c r="B135" s="8" t="n">
        <v>24</v>
      </c>
      <c r="C135" s="9">
        <f>IFERROR(IF(INDEX('Paramètres'!$B$13:$B$22,$A135)="","",INDEX('Paramètres'!$B$13:$B$22,$A135)),"")</f>
        <v/>
      </c>
      <c r="D135" s="26">
        <f>IF(OR($C135="",$B135&gt;='Paramètres'!$B$4),"",'Paramètres'!$B$3+7*$B135)</f>
        <v/>
      </c>
      <c r="E135" s="24">
        <f>IF(OR($C135="",$D135=""),"",SUMIFS('Charge requise'!$I$5:$I$204,'Charge requise'!$B$5:$B$204,$D135,'Charge requise'!$C$5:$C$204,$C135,'Charge requise'!$H$5:$H$204,"&lt;&gt;Annulée"))</f>
        <v/>
      </c>
      <c r="F135" s="24">
        <f>IF(OR($C135="",$D135=""),"",IF(COUNTIFS('Capacité équipes'!$A$5:$A$204,$D135,'Capacité équipes'!$B$5:$B$204,$C135)=1,IF(COUNTIFS('Capacité équipes'!$A$5:$A$204,$D135,'Capacité équipes'!$B$5:$B$204,$C135,'Capacité équipes'!$I$5:$I$204,"OK")=1,SUMIFS('Capacité équipes'!$G$5:$G$204,'Capacité équipes'!$A$5:$A$204,$D135,'Capacité équipes'!$B$5:$B$204,$C135),""),""))</f>
        <v/>
      </c>
      <c r="G135" s="24">
        <f>IF(OR($E135="",$F135=""),"",$F135-$E135)</f>
        <v/>
      </c>
      <c r="H135" s="25">
        <f>IFERROR($E135/$F135,"")</f>
        <v/>
      </c>
      <c r="I135" s="24">
        <f>IF($F135="","",MAX(0,$E135-$F135))</f>
        <v/>
      </c>
      <c r="J135" s="9">
        <f>IF(OR($C135="",$D135=""),"",IF(COUNTIFS('Capacité équipes'!$A$5:$A$204,$D135,'Capacité équipes'!$B$5:$B$204,$C135)=0,"Capacité absente",IF(COUNTIFS('Capacité équipes'!$A$5:$A$204,$D135,'Capacité équipes'!$B$5:$B$204,$C135)&gt;1,"Capacité en doublon",IF(COUNTIFS('Capacité équipes'!$A$5:$A$204,$D135,'Capacité équipes'!$B$5:$B$204,$C135,'Capacité équipes'!$I$5:$I$204,"OK")=0,"Capacité absente",IF($F135=0,"Aucune capacité",IF($E135=0,"Sans activité",IF($H135&gt;='Paramètres'!$B$7,"Surcharge",IF($H135&gt;='Paramètres'!$B$6,"Vigilance",IF($H135&lt;'Paramètres'!$B$8,"Sous-charge","Équilibre")))))))))</f>
        <v/>
      </c>
    </row>
    <row r="136">
      <c r="A136" s="11" t="n">
        <v>5</v>
      </c>
      <c r="B136" s="11" t="n">
        <v>25</v>
      </c>
      <c r="C136" s="9">
        <f>IFERROR(IF(INDEX('Paramètres'!$B$13:$B$22,$A136)="","",INDEX('Paramètres'!$B$13:$B$22,$A136)),"")</f>
        <v/>
      </c>
      <c r="D136" s="26">
        <f>IF(OR($C136="",$B136&gt;='Paramètres'!$B$4),"",'Paramètres'!$B$3+7*$B136)</f>
        <v/>
      </c>
      <c r="E136" s="24">
        <f>IF(OR($C136="",$D136=""),"",SUMIFS('Charge requise'!$I$5:$I$204,'Charge requise'!$B$5:$B$204,$D136,'Charge requise'!$C$5:$C$204,$C136,'Charge requise'!$H$5:$H$204,"&lt;&gt;Annulée"))</f>
        <v/>
      </c>
      <c r="F136" s="24">
        <f>IF(OR($C136="",$D136=""),"",IF(COUNTIFS('Capacité équipes'!$A$5:$A$204,$D136,'Capacité équipes'!$B$5:$B$204,$C136)=1,IF(COUNTIFS('Capacité équipes'!$A$5:$A$204,$D136,'Capacité équipes'!$B$5:$B$204,$C136,'Capacité équipes'!$I$5:$I$204,"OK")=1,SUMIFS('Capacité équipes'!$G$5:$G$204,'Capacité équipes'!$A$5:$A$204,$D136,'Capacité équipes'!$B$5:$B$204,$C136),""),""))</f>
        <v/>
      </c>
      <c r="G136" s="24">
        <f>IF(OR($E136="",$F136=""),"",$F136-$E136)</f>
        <v/>
      </c>
      <c r="H136" s="25">
        <f>IFERROR($E136/$F136,"")</f>
        <v/>
      </c>
      <c r="I136" s="24">
        <f>IF($F136="","",MAX(0,$E136-$F136))</f>
        <v/>
      </c>
      <c r="J136" s="9">
        <f>IF(OR($C136="",$D136=""),"",IF(COUNTIFS('Capacité équipes'!$A$5:$A$204,$D136,'Capacité équipes'!$B$5:$B$204,$C136)=0,"Capacité absente",IF(COUNTIFS('Capacité équipes'!$A$5:$A$204,$D136,'Capacité équipes'!$B$5:$B$204,$C136)&gt;1,"Capacité en doublon",IF(COUNTIFS('Capacité équipes'!$A$5:$A$204,$D136,'Capacité équipes'!$B$5:$B$204,$C136,'Capacité équipes'!$I$5:$I$204,"OK")=0,"Capacité absente",IF($F136=0,"Aucune capacité",IF($E136=0,"Sans activité",IF($H136&gt;='Paramètres'!$B$7,"Surcharge",IF($H136&gt;='Paramètres'!$B$6,"Vigilance",IF($H136&lt;'Paramètres'!$B$8,"Sous-charge","Équilibre")))))))))</f>
        <v/>
      </c>
    </row>
    <row r="137">
      <c r="A137" s="8" t="n">
        <v>6</v>
      </c>
      <c r="B137" s="8" t="n">
        <v>0</v>
      </c>
      <c r="C137" s="9">
        <f>IFERROR(IF(INDEX('Paramètres'!$B$13:$B$22,$A137)="","",INDEX('Paramètres'!$B$13:$B$22,$A137)),"")</f>
        <v/>
      </c>
      <c r="D137" s="26">
        <f>IF(OR($C137="",$B137&gt;='Paramètres'!$B$4),"",'Paramètres'!$B$3+7*$B137)</f>
        <v/>
      </c>
      <c r="E137" s="24">
        <f>IF(OR($C137="",$D137=""),"",SUMIFS('Charge requise'!$I$5:$I$204,'Charge requise'!$B$5:$B$204,$D137,'Charge requise'!$C$5:$C$204,$C137,'Charge requise'!$H$5:$H$204,"&lt;&gt;Annulée"))</f>
        <v/>
      </c>
      <c r="F137" s="24">
        <f>IF(OR($C137="",$D137=""),"",IF(COUNTIFS('Capacité équipes'!$A$5:$A$204,$D137,'Capacité équipes'!$B$5:$B$204,$C137)=1,IF(COUNTIFS('Capacité équipes'!$A$5:$A$204,$D137,'Capacité équipes'!$B$5:$B$204,$C137,'Capacité équipes'!$I$5:$I$204,"OK")=1,SUMIFS('Capacité équipes'!$G$5:$G$204,'Capacité équipes'!$A$5:$A$204,$D137,'Capacité équipes'!$B$5:$B$204,$C137),""),""))</f>
        <v/>
      </c>
      <c r="G137" s="24">
        <f>IF(OR($E137="",$F137=""),"",$F137-$E137)</f>
        <v/>
      </c>
      <c r="H137" s="25">
        <f>IFERROR($E137/$F137,"")</f>
        <v/>
      </c>
      <c r="I137" s="24">
        <f>IF($F137="","",MAX(0,$E137-$F137))</f>
        <v/>
      </c>
      <c r="J137" s="9">
        <f>IF(OR($C137="",$D137=""),"",IF(COUNTIFS('Capacité équipes'!$A$5:$A$204,$D137,'Capacité équipes'!$B$5:$B$204,$C137)=0,"Capacité absente",IF(COUNTIFS('Capacité équipes'!$A$5:$A$204,$D137,'Capacité équipes'!$B$5:$B$204,$C137)&gt;1,"Capacité en doublon",IF(COUNTIFS('Capacité équipes'!$A$5:$A$204,$D137,'Capacité équipes'!$B$5:$B$204,$C137,'Capacité équipes'!$I$5:$I$204,"OK")=0,"Capacité absente",IF($F137=0,"Aucune capacité",IF($E137=0,"Sans activité",IF($H137&gt;='Paramètres'!$B$7,"Surcharge",IF($H137&gt;='Paramètres'!$B$6,"Vigilance",IF($H137&lt;'Paramètres'!$B$8,"Sous-charge","Équilibre")))))))))</f>
        <v/>
      </c>
    </row>
    <row r="138">
      <c r="A138" s="11" t="n">
        <v>6</v>
      </c>
      <c r="B138" s="11" t="n">
        <v>1</v>
      </c>
      <c r="C138" s="9">
        <f>IFERROR(IF(INDEX('Paramètres'!$B$13:$B$22,$A138)="","",INDEX('Paramètres'!$B$13:$B$22,$A138)),"")</f>
        <v/>
      </c>
      <c r="D138" s="26">
        <f>IF(OR($C138="",$B138&gt;='Paramètres'!$B$4),"",'Paramètres'!$B$3+7*$B138)</f>
        <v/>
      </c>
      <c r="E138" s="24">
        <f>IF(OR($C138="",$D138=""),"",SUMIFS('Charge requise'!$I$5:$I$204,'Charge requise'!$B$5:$B$204,$D138,'Charge requise'!$C$5:$C$204,$C138,'Charge requise'!$H$5:$H$204,"&lt;&gt;Annulée"))</f>
        <v/>
      </c>
      <c r="F138" s="24">
        <f>IF(OR($C138="",$D138=""),"",IF(COUNTIFS('Capacité équipes'!$A$5:$A$204,$D138,'Capacité équipes'!$B$5:$B$204,$C138)=1,IF(COUNTIFS('Capacité équipes'!$A$5:$A$204,$D138,'Capacité équipes'!$B$5:$B$204,$C138,'Capacité équipes'!$I$5:$I$204,"OK")=1,SUMIFS('Capacité équipes'!$G$5:$G$204,'Capacité équipes'!$A$5:$A$204,$D138,'Capacité équipes'!$B$5:$B$204,$C138),""),""))</f>
        <v/>
      </c>
      <c r="G138" s="24">
        <f>IF(OR($E138="",$F138=""),"",$F138-$E138)</f>
        <v/>
      </c>
      <c r="H138" s="25">
        <f>IFERROR($E138/$F138,"")</f>
        <v/>
      </c>
      <c r="I138" s="24">
        <f>IF($F138="","",MAX(0,$E138-$F138))</f>
        <v/>
      </c>
      <c r="J138" s="9">
        <f>IF(OR($C138="",$D138=""),"",IF(COUNTIFS('Capacité équipes'!$A$5:$A$204,$D138,'Capacité équipes'!$B$5:$B$204,$C138)=0,"Capacité absente",IF(COUNTIFS('Capacité équipes'!$A$5:$A$204,$D138,'Capacité équipes'!$B$5:$B$204,$C138)&gt;1,"Capacité en doublon",IF(COUNTIFS('Capacité équipes'!$A$5:$A$204,$D138,'Capacité équipes'!$B$5:$B$204,$C138,'Capacité équipes'!$I$5:$I$204,"OK")=0,"Capacité absente",IF($F138=0,"Aucune capacité",IF($E138=0,"Sans activité",IF($H138&gt;='Paramètres'!$B$7,"Surcharge",IF($H138&gt;='Paramètres'!$B$6,"Vigilance",IF($H138&lt;'Paramètres'!$B$8,"Sous-charge","Équilibre")))))))))</f>
        <v/>
      </c>
    </row>
    <row r="139">
      <c r="A139" s="8" t="n">
        <v>6</v>
      </c>
      <c r="B139" s="8" t="n">
        <v>2</v>
      </c>
      <c r="C139" s="9">
        <f>IFERROR(IF(INDEX('Paramètres'!$B$13:$B$22,$A139)="","",INDEX('Paramètres'!$B$13:$B$22,$A139)),"")</f>
        <v/>
      </c>
      <c r="D139" s="26">
        <f>IF(OR($C139="",$B139&gt;='Paramètres'!$B$4),"",'Paramètres'!$B$3+7*$B139)</f>
        <v/>
      </c>
      <c r="E139" s="24">
        <f>IF(OR($C139="",$D139=""),"",SUMIFS('Charge requise'!$I$5:$I$204,'Charge requise'!$B$5:$B$204,$D139,'Charge requise'!$C$5:$C$204,$C139,'Charge requise'!$H$5:$H$204,"&lt;&gt;Annulée"))</f>
        <v/>
      </c>
      <c r="F139" s="24">
        <f>IF(OR($C139="",$D139=""),"",IF(COUNTIFS('Capacité équipes'!$A$5:$A$204,$D139,'Capacité équipes'!$B$5:$B$204,$C139)=1,IF(COUNTIFS('Capacité équipes'!$A$5:$A$204,$D139,'Capacité équipes'!$B$5:$B$204,$C139,'Capacité équipes'!$I$5:$I$204,"OK")=1,SUMIFS('Capacité équipes'!$G$5:$G$204,'Capacité équipes'!$A$5:$A$204,$D139,'Capacité équipes'!$B$5:$B$204,$C139),""),""))</f>
        <v/>
      </c>
      <c r="G139" s="24">
        <f>IF(OR($E139="",$F139=""),"",$F139-$E139)</f>
        <v/>
      </c>
      <c r="H139" s="25">
        <f>IFERROR($E139/$F139,"")</f>
        <v/>
      </c>
      <c r="I139" s="24">
        <f>IF($F139="","",MAX(0,$E139-$F139))</f>
        <v/>
      </c>
      <c r="J139" s="9">
        <f>IF(OR($C139="",$D139=""),"",IF(COUNTIFS('Capacité équipes'!$A$5:$A$204,$D139,'Capacité équipes'!$B$5:$B$204,$C139)=0,"Capacité absente",IF(COUNTIFS('Capacité équipes'!$A$5:$A$204,$D139,'Capacité équipes'!$B$5:$B$204,$C139)&gt;1,"Capacité en doublon",IF(COUNTIFS('Capacité équipes'!$A$5:$A$204,$D139,'Capacité équipes'!$B$5:$B$204,$C139,'Capacité équipes'!$I$5:$I$204,"OK")=0,"Capacité absente",IF($F139=0,"Aucune capacité",IF($E139=0,"Sans activité",IF($H139&gt;='Paramètres'!$B$7,"Surcharge",IF($H139&gt;='Paramètres'!$B$6,"Vigilance",IF($H139&lt;'Paramètres'!$B$8,"Sous-charge","Équilibre")))))))))</f>
        <v/>
      </c>
    </row>
    <row r="140">
      <c r="A140" s="11" t="n">
        <v>6</v>
      </c>
      <c r="B140" s="11" t="n">
        <v>3</v>
      </c>
      <c r="C140" s="9">
        <f>IFERROR(IF(INDEX('Paramètres'!$B$13:$B$22,$A140)="","",INDEX('Paramètres'!$B$13:$B$22,$A140)),"")</f>
        <v/>
      </c>
      <c r="D140" s="26">
        <f>IF(OR($C140="",$B140&gt;='Paramètres'!$B$4),"",'Paramètres'!$B$3+7*$B140)</f>
        <v/>
      </c>
      <c r="E140" s="24">
        <f>IF(OR($C140="",$D140=""),"",SUMIFS('Charge requise'!$I$5:$I$204,'Charge requise'!$B$5:$B$204,$D140,'Charge requise'!$C$5:$C$204,$C140,'Charge requise'!$H$5:$H$204,"&lt;&gt;Annulée"))</f>
        <v/>
      </c>
      <c r="F140" s="24">
        <f>IF(OR($C140="",$D140=""),"",IF(COUNTIFS('Capacité équipes'!$A$5:$A$204,$D140,'Capacité équipes'!$B$5:$B$204,$C140)=1,IF(COUNTIFS('Capacité équipes'!$A$5:$A$204,$D140,'Capacité équipes'!$B$5:$B$204,$C140,'Capacité équipes'!$I$5:$I$204,"OK")=1,SUMIFS('Capacité équipes'!$G$5:$G$204,'Capacité équipes'!$A$5:$A$204,$D140,'Capacité équipes'!$B$5:$B$204,$C140),""),""))</f>
        <v/>
      </c>
      <c r="G140" s="24">
        <f>IF(OR($E140="",$F140=""),"",$F140-$E140)</f>
        <v/>
      </c>
      <c r="H140" s="25">
        <f>IFERROR($E140/$F140,"")</f>
        <v/>
      </c>
      <c r="I140" s="24">
        <f>IF($F140="","",MAX(0,$E140-$F140))</f>
        <v/>
      </c>
      <c r="J140" s="9">
        <f>IF(OR($C140="",$D140=""),"",IF(COUNTIFS('Capacité équipes'!$A$5:$A$204,$D140,'Capacité équipes'!$B$5:$B$204,$C140)=0,"Capacité absente",IF(COUNTIFS('Capacité équipes'!$A$5:$A$204,$D140,'Capacité équipes'!$B$5:$B$204,$C140)&gt;1,"Capacité en doublon",IF(COUNTIFS('Capacité équipes'!$A$5:$A$204,$D140,'Capacité équipes'!$B$5:$B$204,$C140,'Capacité équipes'!$I$5:$I$204,"OK")=0,"Capacité absente",IF($F140=0,"Aucune capacité",IF($E140=0,"Sans activité",IF($H140&gt;='Paramètres'!$B$7,"Surcharge",IF($H140&gt;='Paramètres'!$B$6,"Vigilance",IF($H140&lt;'Paramètres'!$B$8,"Sous-charge","Équilibre")))))))))</f>
        <v/>
      </c>
    </row>
    <row r="141">
      <c r="A141" s="8" t="n">
        <v>6</v>
      </c>
      <c r="B141" s="8" t="n">
        <v>4</v>
      </c>
      <c r="C141" s="9">
        <f>IFERROR(IF(INDEX('Paramètres'!$B$13:$B$22,$A141)="","",INDEX('Paramètres'!$B$13:$B$22,$A141)),"")</f>
        <v/>
      </c>
      <c r="D141" s="26">
        <f>IF(OR($C141="",$B141&gt;='Paramètres'!$B$4),"",'Paramètres'!$B$3+7*$B141)</f>
        <v/>
      </c>
      <c r="E141" s="24">
        <f>IF(OR($C141="",$D141=""),"",SUMIFS('Charge requise'!$I$5:$I$204,'Charge requise'!$B$5:$B$204,$D141,'Charge requise'!$C$5:$C$204,$C141,'Charge requise'!$H$5:$H$204,"&lt;&gt;Annulée"))</f>
        <v/>
      </c>
      <c r="F141" s="24">
        <f>IF(OR($C141="",$D141=""),"",IF(COUNTIFS('Capacité équipes'!$A$5:$A$204,$D141,'Capacité équipes'!$B$5:$B$204,$C141)=1,IF(COUNTIFS('Capacité équipes'!$A$5:$A$204,$D141,'Capacité équipes'!$B$5:$B$204,$C141,'Capacité équipes'!$I$5:$I$204,"OK")=1,SUMIFS('Capacité équipes'!$G$5:$G$204,'Capacité équipes'!$A$5:$A$204,$D141,'Capacité équipes'!$B$5:$B$204,$C141),""),""))</f>
        <v/>
      </c>
      <c r="G141" s="24">
        <f>IF(OR($E141="",$F141=""),"",$F141-$E141)</f>
        <v/>
      </c>
      <c r="H141" s="25">
        <f>IFERROR($E141/$F141,"")</f>
        <v/>
      </c>
      <c r="I141" s="24">
        <f>IF($F141="","",MAX(0,$E141-$F141))</f>
        <v/>
      </c>
      <c r="J141" s="9">
        <f>IF(OR($C141="",$D141=""),"",IF(COUNTIFS('Capacité équipes'!$A$5:$A$204,$D141,'Capacité équipes'!$B$5:$B$204,$C141)=0,"Capacité absente",IF(COUNTIFS('Capacité équipes'!$A$5:$A$204,$D141,'Capacité équipes'!$B$5:$B$204,$C141)&gt;1,"Capacité en doublon",IF(COUNTIFS('Capacité équipes'!$A$5:$A$204,$D141,'Capacité équipes'!$B$5:$B$204,$C141,'Capacité équipes'!$I$5:$I$204,"OK")=0,"Capacité absente",IF($F141=0,"Aucune capacité",IF($E141=0,"Sans activité",IF($H141&gt;='Paramètres'!$B$7,"Surcharge",IF($H141&gt;='Paramètres'!$B$6,"Vigilance",IF($H141&lt;'Paramètres'!$B$8,"Sous-charge","Équilibre")))))))))</f>
        <v/>
      </c>
    </row>
    <row r="142">
      <c r="A142" s="11" t="n">
        <v>6</v>
      </c>
      <c r="B142" s="11" t="n">
        <v>5</v>
      </c>
      <c r="C142" s="9">
        <f>IFERROR(IF(INDEX('Paramètres'!$B$13:$B$22,$A142)="","",INDEX('Paramètres'!$B$13:$B$22,$A142)),"")</f>
        <v/>
      </c>
      <c r="D142" s="26">
        <f>IF(OR($C142="",$B142&gt;='Paramètres'!$B$4),"",'Paramètres'!$B$3+7*$B142)</f>
        <v/>
      </c>
      <c r="E142" s="24">
        <f>IF(OR($C142="",$D142=""),"",SUMIFS('Charge requise'!$I$5:$I$204,'Charge requise'!$B$5:$B$204,$D142,'Charge requise'!$C$5:$C$204,$C142,'Charge requise'!$H$5:$H$204,"&lt;&gt;Annulée"))</f>
        <v/>
      </c>
      <c r="F142" s="24">
        <f>IF(OR($C142="",$D142=""),"",IF(COUNTIFS('Capacité équipes'!$A$5:$A$204,$D142,'Capacité équipes'!$B$5:$B$204,$C142)=1,IF(COUNTIFS('Capacité équipes'!$A$5:$A$204,$D142,'Capacité équipes'!$B$5:$B$204,$C142,'Capacité équipes'!$I$5:$I$204,"OK")=1,SUMIFS('Capacité équipes'!$G$5:$G$204,'Capacité équipes'!$A$5:$A$204,$D142,'Capacité équipes'!$B$5:$B$204,$C142),""),""))</f>
        <v/>
      </c>
      <c r="G142" s="24">
        <f>IF(OR($E142="",$F142=""),"",$F142-$E142)</f>
        <v/>
      </c>
      <c r="H142" s="25">
        <f>IFERROR($E142/$F142,"")</f>
        <v/>
      </c>
      <c r="I142" s="24">
        <f>IF($F142="","",MAX(0,$E142-$F142))</f>
        <v/>
      </c>
      <c r="J142" s="9">
        <f>IF(OR($C142="",$D142=""),"",IF(COUNTIFS('Capacité équipes'!$A$5:$A$204,$D142,'Capacité équipes'!$B$5:$B$204,$C142)=0,"Capacité absente",IF(COUNTIFS('Capacité équipes'!$A$5:$A$204,$D142,'Capacité équipes'!$B$5:$B$204,$C142)&gt;1,"Capacité en doublon",IF(COUNTIFS('Capacité équipes'!$A$5:$A$204,$D142,'Capacité équipes'!$B$5:$B$204,$C142,'Capacité équipes'!$I$5:$I$204,"OK")=0,"Capacité absente",IF($F142=0,"Aucune capacité",IF($E142=0,"Sans activité",IF($H142&gt;='Paramètres'!$B$7,"Surcharge",IF($H142&gt;='Paramètres'!$B$6,"Vigilance",IF($H142&lt;'Paramètres'!$B$8,"Sous-charge","Équilibre")))))))))</f>
        <v/>
      </c>
    </row>
    <row r="143">
      <c r="A143" s="8" t="n">
        <v>6</v>
      </c>
      <c r="B143" s="8" t="n">
        <v>6</v>
      </c>
      <c r="C143" s="9">
        <f>IFERROR(IF(INDEX('Paramètres'!$B$13:$B$22,$A143)="","",INDEX('Paramètres'!$B$13:$B$22,$A143)),"")</f>
        <v/>
      </c>
      <c r="D143" s="26">
        <f>IF(OR($C143="",$B143&gt;='Paramètres'!$B$4),"",'Paramètres'!$B$3+7*$B143)</f>
        <v/>
      </c>
      <c r="E143" s="24">
        <f>IF(OR($C143="",$D143=""),"",SUMIFS('Charge requise'!$I$5:$I$204,'Charge requise'!$B$5:$B$204,$D143,'Charge requise'!$C$5:$C$204,$C143,'Charge requise'!$H$5:$H$204,"&lt;&gt;Annulée"))</f>
        <v/>
      </c>
      <c r="F143" s="24">
        <f>IF(OR($C143="",$D143=""),"",IF(COUNTIFS('Capacité équipes'!$A$5:$A$204,$D143,'Capacité équipes'!$B$5:$B$204,$C143)=1,IF(COUNTIFS('Capacité équipes'!$A$5:$A$204,$D143,'Capacité équipes'!$B$5:$B$204,$C143,'Capacité équipes'!$I$5:$I$204,"OK")=1,SUMIFS('Capacité équipes'!$G$5:$G$204,'Capacité équipes'!$A$5:$A$204,$D143,'Capacité équipes'!$B$5:$B$204,$C143),""),""))</f>
        <v/>
      </c>
      <c r="G143" s="24">
        <f>IF(OR($E143="",$F143=""),"",$F143-$E143)</f>
        <v/>
      </c>
      <c r="H143" s="25">
        <f>IFERROR($E143/$F143,"")</f>
        <v/>
      </c>
      <c r="I143" s="24">
        <f>IF($F143="","",MAX(0,$E143-$F143))</f>
        <v/>
      </c>
      <c r="J143" s="9">
        <f>IF(OR($C143="",$D143=""),"",IF(COUNTIFS('Capacité équipes'!$A$5:$A$204,$D143,'Capacité équipes'!$B$5:$B$204,$C143)=0,"Capacité absente",IF(COUNTIFS('Capacité équipes'!$A$5:$A$204,$D143,'Capacité équipes'!$B$5:$B$204,$C143)&gt;1,"Capacité en doublon",IF(COUNTIFS('Capacité équipes'!$A$5:$A$204,$D143,'Capacité équipes'!$B$5:$B$204,$C143,'Capacité équipes'!$I$5:$I$204,"OK")=0,"Capacité absente",IF($F143=0,"Aucune capacité",IF($E143=0,"Sans activité",IF($H143&gt;='Paramètres'!$B$7,"Surcharge",IF($H143&gt;='Paramètres'!$B$6,"Vigilance",IF($H143&lt;'Paramètres'!$B$8,"Sous-charge","Équilibre")))))))))</f>
        <v/>
      </c>
    </row>
    <row r="144">
      <c r="A144" s="11" t="n">
        <v>6</v>
      </c>
      <c r="B144" s="11" t="n">
        <v>7</v>
      </c>
      <c r="C144" s="9">
        <f>IFERROR(IF(INDEX('Paramètres'!$B$13:$B$22,$A144)="","",INDEX('Paramètres'!$B$13:$B$22,$A144)),"")</f>
        <v/>
      </c>
      <c r="D144" s="26">
        <f>IF(OR($C144="",$B144&gt;='Paramètres'!$B$4),"",'Paramètres'!$B$3+7*$B144)</f>
        <v/>
      </c>
      <c r="E144" s="24">
        <f>IF(OR($C144="",$D144=""),"",SUMIFS('Charge requise'!$I$5:$I$204,'Charge requise'!$B$5:$B$204,$D144,'Charge requise'!$C$5:$C$204,$C144,'Charge requise'!$H$5:$H$204,"&lt;&gt;Annulée"))</f>
        <v/>
      </c>
      <c r="F144" s="24">
        <f>IF(OR($C144="",$D144=""),"",IF(COUNTIFS('Capacité équipes'!$A$5:$A$204,$D144,'Capacité équipes'!$B$5:$B$204,$C144)=1,IF(COUNTIFS('Capacité équipes'!$A$5:$A$204,$D144,'Capacité équipes'!$B$5:$B$204,$C144,'Capacité équipes'!$I$5:$I$204,"OK")=1,SUMIFS('Capacité équipes'!$G$5:$G$204,'Capacité équipes'!$A$5:$A$204,$D144,'Capacité équipes'!$B$5:$B$204,$C144),""),""))</f>
        <v/>
      </c>
      <c r="G144" s="24">
        <f>IF(OR($E144="",$F144=""),"",$F144-$E144)</f>
        <v/>
      </c>
      <c r="H144" s="25">
        <f>IFERROR($E144/$F144,"")</f>
        <v/>
      </c>
      <c r="I144" s="24">
        <f>IF($F144="","",MAX(0,$E144-$F144))</f>
        <v/>
      </c>
      <c r="J144" s="9">
        <f>IF(OR($C144="",$D144=""),"",IF(COUNTIFS('Capacité équipes'!$A$5:$A$204,$D144,'Capacité équipes'!$B$5:$B$204,$C144)=0,"Capacité absente",IF(COUNTIFS('Capacité équipes'!$A$5:$A$204,$D144,'Capacité équipes'!$B$5:$B$204,$C144)&gt;1,"Capacité en doublon",IF(COUNTIFS('Capacité équipes'!$A$5:$A$204,$D144,'Capacité équipes'!$B$5:$B$204,$C144,'Capacité équipes'!$I$5:$I$204,"OK")=0,"Capacité absente",IF($F144=0,"Aucune capacité",IF($E144=0,"Sans activité",IF($H144&gt;='Paramètres'!$B$7,"Surcharge",IF($H144&gt;='Paramètres'!$B$6,"Vigilance",IF($H144&lt;'Paramètres'!$B$8,"Sous-charge","Équilibre")))))))))</f>
        <v/>
      </c>
    </row>
    <row r="145">
      <c r="A145" s="8" t="n">
        <v>6</v>
      </c>
      <c r="B145" s="8" t="n">
        <v>8</v>
      </c>
      <c r="C145" s="9">
        <f>IFERROR(IF(INDEX('Paramètres'!$B$13:$B$22,$A145)="","",INDEX('Paramètres'!$B$13:$B$22,$A145)),"")</f>
        <v/>
      </c>
      <c r="D145" s="26">
        <f>IF(OR($C145="",$B145&gt;='Paramètres'!$B$4),"",'Paramètres'!$B$3+7*$B145)</f>
        <v/>
      </c>
      <c r="E145" s="24">
        <f>IF(OR($C145="",$D145=""),"",SUMIFS('Charge requise'!$I$5:$I$204,'Charge requise'!$B$5:$B$204,$D145,'Charge requise'!$C$5:$C$204,$C145,'Charge requise'!$H$5:$H$204,"&lt;&gt;Annulée"))</f>
        <v/>
      </c>
      <c r="F145" s="24">
        <f>IF(OR($C145="",$D145=""),"",IF(COUNTIFS('Capacité équipes'!$A$5:$A$204,$D145,'Capacité équipes'!$B$5:$B$204,$C145)=1,IF(COUNTIFS('Capacité équipes'!$A$5:$A$204,$D145,'Capacité équipes'!$B$5:$B$204,$C145,'Capacité équipes'!$I$5:$I$204,"OK")=1,SUMIFS('Capacité équipes'!$G$5:$G$204,'Capacité équipes'!$A$5:$A$204,$D145,'Capacité équipes'!$B$5:$B$204,$C145),""),""))</f>
        <v/>
      </c>
      <c r="G145" s="24">
        <f>IF(OR($E145="",$F145=""),"",$F145-$E145)</f>
        <v/>
      </c>
      <c r="H145" s="25">
        <f>IFERROR($E145/$F145,"")</f>
        <v/>
      </c>
      <c r="I145" s="24">
        <f>IF($F145="","",MAX(0,$E145-$F145))</f>
        <v/>
      </c>
      <c r="J145" s="9">
        <f>IF(OR($C145="",$D145=""),"",IF(COUNTIFS('Capacité équipes'!$A$5:$A$204,$D145,'Capacité équipes'!$B$5:$B$204,$C145)=0,"Capacité absente",IF(COUNTIFS('Capacité équipes'!$A$5:$A$204,$D145,'Capacité équipes'!$B$5:$B$204,$C145)&gt;1,"Capacité en doublon",IF(COUNTIFS('Capacité équipes'!$A$5:$A$204,$D145,'Capacité équipes'!$B$5:$B$204,$C145,'Capacité équipes'!$I$5:$I$204,"OK")=0,"Capacité absente",IF($F145=0,"Aucune capacité",IF($E145=0,"Sans activité",IF($H145&gt;='Paramètres'!$B$7,"Surcharge",IF($H145&gt;='Paramètres'!$B$6,"Vigilance",IF($H145&lt;'Paramètres'!$B$8,"Sous-charge","Équilibre")))))))))</f>
        <v/>
      </c>
    </row>
    <row r="146">
      <c r="A146" s="11" t="n">
        <v>6</v>
      </c>
      <c r="B146" s="11" t="n">
        <v>9</v>
      </c>
      <c r="C146" s="9">
        <f>IFERROR(IF(INDEX('Paramètres'!$B$13:$B$22,$A146)="","",INDEX('Paramètres'!$B$13:$B$22,$A146)),"")</f>
        <v/>
      </c>
      <c r="D146" s="26">
        <f>IF(OR($C146="",$B146&gt;='Paramètres'!$B$4),"",'Paramètres'!$B$3+7*$B146)</f>
        <v/>
      </c>
      <c r="E146" s="24">
        <f>IF(OR($C146="",$D146=""),"",SUMIFS('Charge requise'!$I$5:$I$204,'Charge requise'!$B$5:$B$204,$D146,'Charge requise'!$C$5:$C$204,$C146,'Charge requise'!$H$5:$H$204,"&lt;&gt;Annulée"))</f>
        <v/>
      </c>
      <c r="F146" s="24">
        <f>IF(OR($C146="",$D146=""),"",IF(COUNTIFS('Capacité équipes'!$A$5:$A$204,$D146,'Capacité équipes'!$B$5:$B$204,$C146)=1,IF(COUNTIFS('Capacité équipes'!$A$5:$A$204,$D146,'Capacité équipes'!$B$5:$B$204,$C146,'Capacité équipes'!$I$5:$I$204,"OK")=1,SUMIFS('Capacité équipes'!$G$5:$G$204,'Capacité équipes'!$A$5:$A$204,$D146,'Capacité équipes'!$B$5:$B$204,$C146),""),""))</f>
        <v/>
      </c>
      <c r="G146" s="24">
        <f>IF(OR($E146="",$F146=""),"",$F146-$E146)</f>
        <v/>
      </c>
      <c r="H146" s="25">
        <f>IFERROR($E146/$F146,"")</f>
        <v/>
      </c>
      <c r="I146" s="24">
        <f>IF($F146="","",MAX(0,$E146-$F146))</f>
        <v/>
      </c>
      <c r="J146" s="9">
        <f>IF(OR($C146="",$D146=""),"",IF(COUNTIFS('Capacité équipes'!$A$5:$A$204,$D146,'Capacité équipes'!$B$5:$B$204,$C146)=0,"Capacité absente",IF(COUNTIFS('Capacité équipes'!$A$5:$A$204,$D146,'Capacité équipes'!$B$5:$B$204,$C146)&gt;1,"Capacité en doublon",IF(COUNTIFS('Capacité équipes'!$A$5:$A$204,$D146,'Capacité équipes'!$B$5:$B$204,$C146,'Capacité équipes'!$I$5:$I$204,"OK")=0,"Capacité absente",IF($F146=0,"Aucune capacité",IF($E146=0,"Sans activité",IF($H146&gt;='Paramètres'!$B$7,"Surcharge",IF($H146&gt;='Paramètres'!$B$6,"Vigilance",IF($H146&lt;'Paramètres'!$B$8,"Sous-charge","Équilibre")))))))))</f>
        <v/>
      </c>
    </row>
    <row r="147">
      <c r="A147" s="8" t="n">
        <v>6</v>
      </c>
      <c r="B147" s="8" t="n">
        <v>10</v>
      </c>
      <c r="C147" s="9">
        <f>IFERROR(IF(INDEX('Paramètres'!$B$13:$B$22,$A147)="","",INDEX('Paramètres'!$B$13:$B$22,$A147)),"")</f>
        <v/>
      </c>
      <c r="D147" s="26">
        <f>IF(OR($C147="",$B147&gt;='Paramètres'!$B$4),"",'Paramètres'!$B$3+7*$B147)</f>
        <v/>
      </c>
      <c r="E147" s="24">
        <f>IF(OR($C147="",$D147=""),"",SUMIFS('Charge requise'!$I$5:$I$204,'Charge requise'!$B$5:$B$204,$D147,'Charge requise'!$C$5:$C$204,$C147,'Charge requise'!$H$5:$H$204,"&lt;&gt;Annulée"))</f>
        <v/>
      </c>
      <c r="F147" s="24">
        <f>IF(OR($C147="",$D147=""),"",IF(COUNTIFS('Capacité équipes'!$A$5:$A$204,$D147,'Capacité équipes'!$B$5:$B$204,$C147)=1,IF(COUNTIFS('Capacité équipes'!$A$5:$A$204,$D147,'Capacité équipes'!$B$5:$B$204,$C147,'Capacité équipes'!$I$5:$I$204,"OK")=1,SUMIFS('Capacité équipes'!$G$5:$G$204,'Capacité équipes'!$A$5:$A$204,$D147,'Capacité équipes'!$B$5:$B$204,$C147),""),""))</f>
        <v/>
      </c>
      <c r="G147" s="24">
        <f>IF(OR($E147="",$F147=""),"",$F147-$E147)</f>
        <v/>
      </c>
      <c r="H147" s="25">
        <f>IFERROR($E147/$F147,"")</f>
        <v/>
      </c>
      <c r="I147" s="24">
        <f>IF($F147="","",MAX(0,$E147-$F147))</f>
        <v/>
      </c>
      <c r="J147" s="9">
        <f>IF(OR($C147="",$D147=""),"",IF(COUNTIFS('Capacité équipes'!$A$5:$A$204,$D147,'Capacité équipes'!$B$5:$B$204,$C147)=0,"Capacité absente",IF(COUNTIFS('Capacité équipes'!$A$5:$A$204,$D147,'Capacité équipes'!$B$5:$B$204,$C147)&gt;1,"Capacité en doublon",IF(COUNTIFS('Capacité équipes'!$A$5:$A$204,$D147,'Capacité équipes'!$B$5:$B$204,$C147,'Capacité équipes'!$I$5:$I$204,"OK")=0,"Capacité absente",IF($F147=0,"Aucune capacité",IF($E147=0,"Sans activité",IF($H147&gt;='Paramètres'!$B$7,"Surcharge",IF($H147&gt;='Paramètres'!$B$6,"Vigilance",IF($H147&lt;'Paramètres'!$B$8,"Sous-charge","Équilibre")))))))))</f>
        <v/>
      </c>
    </row>
    <row r="148">
      <c r="A148" s="11" t="n">
        <v>6</v>
      </c>
      <c r="B148" s="11" t="n">
        <v>11</v>
      </c>
      <c r="C148" s="9">
        <f>IFERROR(IF(INDEX('Paramètres'!$B$13:$B$22,$A148)="","",INDEX('Paramètres'!$B$13:$B$22,$A148)),"")</f>
        <v/>
      </c>
      <c r="D148" s="26">
        <f>IF(OR($C148="",$B148&gt;='Paramètres'!$B$4),"",'Paramètres'!$B$3+7*$B148)</f>
        <v/>
      </c>
      <c r="E148" s="24">
        <f>IF(OR($C148="",$D148=""),"",SUMIFS('Charge requise'!$I$5:$I$204,'Charge requise'!$B$5:$B$204,$D148,'Charge requise'!$C$5:$C$204,$C148,'Charge requise'!$H$5:$H$204,"&lt;&gt;Annulée"))</f>
        <v/>
      </c>
      <c r="F148" s="24">
        <f>IF(OR($C148="",$D148=""),"",IF(COUNTIFS('Capacité équipes'!$A$5:$A$204,$D148,'Capacité équipes'!$B$5:$B$204,$C148)=1,IF(COUNTIFS('Capacité équipes'!$A$5:$A$204,$D148,'Capacité équipes'!$B$5:$B$204,$C148,'Capacité équipes'!$I$5:$I$204,"OK")=1,SUMIFS('Capacité équipes'!$G$5:$G$204,'Capacité équipes'!$A$5:$A$204,$D148,'Capacité équipes'!$B$5:$B$204,$C148),""),""))</f>
        <v/>
      </c>
      <c r="G148" s="24">
        <f>IF(OR($E148="",$F148=""),"",$F148-$E148)</f>
        <v/>
      </c>
      <c r="H148" s="25">
        <f>IFERROR($E148/$F148,"")</f>
        <v/>
      </c>
      <c r="I148" s="24">
        <f>IF($F148="","",MAX(0,$E148-$F148))</f>
        <v/>
      </c>
      <c r="J148" s="9">
        <f>IF(OR($C148="",$D148=""),"",IF(COUNTIFS('Capacité équipes'!$A$5:$A$204,$D148,'Capacité équipes'!$B$5:$B$204,$C148)=0,"Capacité absente",IF(COUNTIFS('Capacité équipes'!$A$5:$A$204,$D148,'Capacité équipes'!$B$5:$B$204,$C148)&gt;1,"Capacité en doublon",IF(COUNTIFS('Capacité équipes'!$A$5:$A$204,$D148,'Capacité équipes'!$B$5:$B$204,$C148,'Capacité équipes'!$I$5:$I$204,"OK")=0,"Capacité absente",IF($F148=0,"Aucune capacité",IF($E148=0,"Sans activité",IF($H148&gt;='Paramètres'!$B$7,"Surcharge",IF($H148&gt;='Paramètres'!$B$6,"Vigilance",IF($H148&lt;'Paramètres'!$B$8,"Sous-charge","Équilibre")))))))))</f>
        <v/>
      </c>
    </row>
    <row r="149">
      <c r="A149" s="8" t="n">
        <v>6</v>
      </c>
      <c r="B149" s="8" t="n">
        <v>12</v>
      </c>
      <c r="C149" s="9">
        <f>IFERROR(IF(INDEX('Paramètres'!$B$13:$B$22,$A149)="","",INDEX('Paramètres'!$B$13:$B$22,$A149)),"")</f>
        <v/>
      </c>
      <c r="D149" s="26">
        <f>IF(OR($C149="",$B149&gt;='Paramètres'!$B$4),"",'Paramètres'!$B$3+7*$B149)</f>
        <v/>
      </c>
      <c r="E149" s="24">
        <f>IF(OR($C149="",$D149=""),"",SUMIFS('Charge requise'!$I$5:$I$204,'Charge requise'!$B$5:$B$204,$D149,'Charge requise'!$C$5:$C$204,$C149,'Charge requise'!$H$5:$H$204,"&lt;&gt;Annulée"))</f>
        <v/>
      </c>
      <c r="F149" s="24">
        <f>IF(OR($C149="",$D149=""),"",IF(COUNTIFS('Capacité équipes'!$A$5:$A$204,$D149,'Capacité équipes'!$B$5:$B$204,$C149)=1,IF(COUNTIFS('Capacité équipes'!$A$5:$A$204,$D149,'Capacité équipes'!$B$5:$B$204,$C149,'Capacité équipes'!$I$5:$I$204,"OK")=1,SUMIFS('Capacité équipes'!$G$5:$G$204,'Capacité équipes'!$A$5:$A$204,$D149,'Capacité équipes'!$B$5:$B$204,$C149),""),""))</f>
        <v/>
      </c>
      <c r="G149" s="24">
        <f>IF(OR($E149="",$F149=""),"",$F149-$E149)</f>
        <v/>
      </c>
      <c r="H149" s="25">
        <f>IFERROR($E149/$F149,"")</f>
        <v/>
      </c>
      <c r="I149" s="24">
        <f>IF($F149="","",MAX(0,$E149-$F149))</f>
        <v/>
      </c>
      <c r="J149" s="9">
        <f>IF(OR($C149="",$D149=""),"",IF(COUNTIFS('Capacité équipes'!$A$5:$A$204,$D149,'Capacité équipes'!$B$5:$B$204,$C149)=0,"Capacité absente",IF(COUNTIFS('Capacité équipes'!$A$5:$A$204,$D149,'Capacité équipes'!$B$5:$B$204,$C149)&gt;1,"Capacité en doublon",IF(COUNTIFS('Capacité équipes'!$A$5:$A$204,$D149,'Capacité équipes'!$B$5:$B$204,$C149,'Capacité équipes'!$I$5:$I$204,"OK")=0,"Capacité absente",IF($F149=0,"Aucune capacité",IF($E149=0,"Sans activité",IF($H149&gt;='Paramètres'!$B$7,"Surcharge",IF($H149&gt;='Paramètres'!$B$6,"Vigilance",IF($H149&lt;'Paramètres'!$B$8,"Sous-charge","Équilibre")))))))))</f>
        <v/>
      </c>
    </row>
    <row r="150">
      <c r="A150" s="11" t="n">
        <v>6</v>
      </c>
      <c r="B150" s="11" t="n">
        <v>13</v>
      </c>
      <c r="C150" s="9">
        <f>IFERROR(IF(INDEX('Paramètres'!$B$13:$B$22,$A150)="","",INDEX('Paramètres'!$B$13:$B$22,$A150)),"")</f>
        <v/>
      </c>
      <c r="D150" s="26">
        <f>IF(OR($C150="",$B150&gt;='Paramètres'!$B$4),"",'Paramètres'!$B$3+7*$B150)</f>
        <v/>
      </c>
      <c r="E150" s="24">
        <f>IF(OR($C150="",$D150=""),"",SUMIFS('Charge requise'!$I$5:$I$204,'Charge requise'!$B$5:$B$204,$D150,'Charge requise'!$C$5:$C$204,$C150,'Charge requise'!$H$5:$H$204,"&lt;&gt;Annulée"))</f>
        <v/>
      </c>
      <c r="F150" s="24">
        <f>IF(OR($C150="",$D150=""),"",IF(COUNTIFS('Capacité équipes'!$A$5:$A$204,$D150,'Capacité équipes'!$B$5:$B$204,$C150)=1,IF(COUNTIFS('Capacité équipes'!$A$5:$A$204,$D150,'Capacité équipes'!$B$5:$B$204,$C150,'Capacité équipes'!$I$5:$I$204,"OK")=1,SUMIFS('Capacité équipes'!$G$5:$G$204,'Capacité équipes'!$A$5:$A$204,$D150,'Capacité équipes'!$B$5:$B$204,$C150),""),""))</f>
        <v/>
      </c>
      <c r="G150" s="24">
        <f>IF(OR($E150="",$F150=""),"",$F150-$E150)</f>
        <v/>
      </c>
      <c r="H150" s="25">
        <f>IFERROR($E150/$F150,"")</f>
        <v/>
      </c>
      <c r="I150" s="24">
        <f>IF($F150="","",MAX(0,$E150-$F150))</f>
        <v/>
      </c>
      <c r="J150" s="9">
        <f>IF(OR($C150="",$D150=""),"",IF(COUNTIFS('Capacité équipes'!$A$5:$A$204,$D150,'Capacité équipes'!$B$5:$B$204,$C150)=0,"Capacité absente",IF(COUNTIFS('Capacité équipes'!$A$5:$A$204,$D150,'Capacité équipes'!$B$5:$B$204,$C150)&gt;1,"Capacité en doublon",IF(COUNTIFS('Capacité équipes'!$A$5:$A$204,$D150,'Capacité équipes'!$B$5:$B$204,$C150,'Capacité équipes'!$I$5:$I$204,"OK")=0,"Capacité absente",IF($F150=0,"Aucune capacité",IF($E150=0,"Sans activité",IF($H150&gt;='Paramètres'!$B$7,"Surcharge",IF($H150&gt;='Paramètres'!$B$6,"Vigilance",IF($H150&lt;'Paramètres'!$B$8,"Sous-charge","Équilibre")))))))))</f>
        <v/>
      </c>
    </row>
    <row r="151">
      <c r="A151" s="8" t="n">
        <v>6</v>
      </c>
      <c r="B151" s="8" t="n">
        <v>14</v>
      </c>
      <c r="C151" s="9">
        <f>IFERROR(IF(INDEX('Paramètres'!$B$13:$B$22,$A151)="","",INDEX('Paramètres'!$B$13:$B$22,$A151)),"")</f>
        <v/>
      </c>
      <c r="D151" s="26">
        <f>IF(OR($C151="",$B151&gt;='Paramètres'!$B$4),"",'Paramètres'!$B$3+7*$B151)</f>
        <v/>
      </c>
      <c r="E151" s="24">
        <f>IF(OR($C151="",$D151=""),"",SUMIFS('Charge requise'!$I$5:$I$204,'Charge requise'!$B$5:$B$204,$D151,'Charge requise'!$C$5:$C$204,$C151,'Charge requise'!$H$5:$H$204,"&lt;&gt;Annulée"))</f>
        <v/>
      </c>
      <c r="F151" s="24">
        <f>IF(OR($C151="",$D151=""),"",IF(COUNTIFS('Capacité équipes'!$A$5:$A$204,$D151,'Capacité équipes'!$B$5:$B$204,$C151)=1,IF(COUNTIFS('Capacité équipes'!$A$5:$A$204,$D151,'Capacité équipes'!$B$5:$B$204,$C151,'Capacité équipes'!$I$5:$I$204,"OK")=1,SUMIFS('Capacité équipes'!$G$5:$G$204,'Capacité équipes'!$A$5:$A$204,$D151,'Capacité équipes'!$B$5:$B$204,$C151),""),""))</f>
        <v/>
      </c>
      <c r="G151" s="24">
        <f>IF(OR($E151="",$F151=""),"",$F151-$E151)</f>
        <v/>
      </c>
      <c r="H151" s="25">
        <f>IFERROR($E151/$F151,"")</f>
        <v/>
      </c>
      <c r="I151" s="24">
        <f>IF($F151="","",MAX(0,$E151-$F151))</f>
        <v/>
      </c>
      <c r="J151" s="9">
        <f>IF(OR($C151="",$D151=""),"",IF(COUNTIFS('Capacité équipes'!$A$5:$A$204,$D151,'Capacité équipes'!$B$5:$B$204,$C151)=0,"Capacité absente",IF(COUNTIFS('Capacité équipes'!$A$5:$A$204,$D151,'Capacité équipes'!$B$5:$B$204,$C151)&gt;1,"Capacité en doublon",IF(COUNTIFS('Capacité équipes'!$A$5:$A$204,$D151,'Capacité équipes'!$B$5:$B$204,$C151,'Capacité équipes'!$I$5:$I$204,"OK")=0,"Capacité absente",IF($F151=0,"Aucune capacité",IF($E151=0,"Sans activité",IF($H151&gt;='Paramètres'!$B$7,"Surcharge",IF($H151&gt;='Paramètres'!$B$6,"Vigilance",IF($H151&lt;'Paramètres'!$B$8,"Sous-charge","Équilibre")))))))))</f>
        <v/>
      </c>
    </row>
    <row r="152">
      <c r="A152" s="11" t="n">
        <v>6</v>
      </c>
      <c r="B152" s="11" t="n">
        <v>15</v>
      </c>
      <c r="C152" s="9">
        <f>IFERROR(IF(INDEX('Paramètres'!$B$13:$B$22,$A152)="","",INDEX('Paramètres'!$B$13:$B$22,$A152)),"")</f>
        <v/>
      </c>
      <c r="D152" s="26">
        <f>IF(OR($C152="",$B152&gt;='Paramètres'!$B$4),"",'Paramètres'!$B$3+7*$B152)</f>
        <v/>
      </c>
      <c r="E152" s="24">
        <f>IF(OR($C152="",$D152=""),"",SUMIFS('Charge requise'!$I$5:$I$204,'Charge requise'!$B$5:$B$204,$D152,'Charge requise'!$C$5:$C$204,$C152,'Charge requise'!$H$5:$H$204,"&lt;&gt;Annulée"))</f>
        <v/>
      </c>
      <c r="F152" s="24">
        <f>IF(OR($C152="",$D152=""),"",IF(COUNTIFS('Capacité équipes'!$A$5:$A$204,$D152,'Capacité équipes'!$B$5:$B$204,$C152)=1,IF(COUNTIFS('Capacité équipes'!$A$5:$A$204,$D152,'Capacité équipes'!$B$5:$B$204,$C152,'Capacité équipes'!$I$5:$I$204,"OK")=1,SUMIFS('Capacité équipes'!$G$5:$G$204,'Capacité équipes'!$A$5:$A$204,$D152,'Capacité équipes'!$B$5:$B$204,$C152),""),""))</f>
        <v/>
      </c>
      <c r="G152" s="24">
        <f>IF(OR($E152="",$F152=""),"",$F152-$E152)</f>
        <v/>
      </c>
      <c r="H152" s="25">
        <f>IFERROR($E152/$F152,"")</f>
        <v/>
      </c>
      <c r="I152" s="24">
        <f>IF($F152="","",MAX(0,$E152-$F152))</f>
        <v/>
      </c>
      <c r="J152" s="9">
        <f>IF(OR($C152="",$D152=""),"",IF(COUNTIFS('Capacité équipes'!$A$5:$A$204,$D152,'Capacité équipes'!$B$5:$B$204,$C152)=0,"Capacité absente",IF(COUNTIFS('Capacité équipes'!$A$5:$A$204,$D152,'Capacité équipes'!$B$5:$B$204,$C152)&gt;1,"Capacité en doublon",IF(COUNTIFS('Capacité équipes'!$A$5:$A$204,$D152,'Capacité équipes'!$B$5:$B$204,$C152,'Capacité équipes'!$I$5:$I$204,"OK")=0,"Capacité absente",IF($F152=0,"Aucune capacité",IF($E152=0,"Sans activité",IF($H152&gt;='Paramètres'!$B$7,"Surcharge",IF($H152&gt;='Paramètres'!$B$6,"Vigilance",IF($H152&lt;'Paramètres'!$B$8,"Sous-charge","Équilibre")))))))))</f>
        <v/>
      </c>
    </row>
    <row r="153">
      <c r="A153" s="8" t="n">
        <v>6</v>
      </c>
      <c r="B153" s="8" t="n">
        <v>16</v>
      </c>
      <c r="C153" s="9">
        <f>IFERROR(IF(INDEX('Paramètres'!$B$13:$B$22,$A153)="","",INDEX('Paramètres'!$B$13:$B$22,$A153)),"")</f>
        <v/>
      </c>
      <c r="D153" s="26">
        <f>IF(OR($C153="",$B153&gt;='Paramètres'!$B$4),"",'Paramètres'!$B$3+7*$B153)</f>
        <v/>
      </c>
      <c r="E153" s="24">
        <f>IF(OR($C153="",$D153=""),"",SUMIFS('Charge requise'!$I$5:$I$204,'Charge requise'!$B$5:$B$204,$D153,'Charge requise'!$C$5:$C$204,$C153,'Charge requise'!$H$5:$H$204,"&lt;&gt;Annulée"))</f>
        <v/>
      </c>
      <c r="F153" s="24">
        <f>IF(OR($C153="",$D153=""),"",IF(COUNTIFS('Capacité équipes'!$A$5:$A$204,$D153,'Capacité équipes'!$B$5:$B$204,$C153)=1,IF(COUNTIFS('Capacité équipes'!$A$5:$A$204,$D153,'Capacité équipes'!$B$5:$B$204,$C153,'Capacité équipes'!$I$5:$I$204,"OK")=1,SUMIFS('Capacité équipes'!$G$5:$G$204,'Capacité équipes'!$A$5:$A$204,$D153,'Capacité équipes'!$B$5:$B$204,$C153),""),""))</f>
        <v/>
      </c>
      <c r="G153" s="24">
        <f>IF(OR($E153="",$F153=""),"",$F153-$E153)</f>
        <v/>
      </c>
      <c r="H153" s="25">
        <f>IFERROR($E153/$F153,"")</f>
        <v/>
      </c>
      <c r="I153" s="24">
        <f>IF($F153="","",MAX(0,$E153-$F153))</f>
        <v/>
      </c>
      <c r="J153" s="9">
        <f>IF(OR($C153="",$D153=""),"",IF(COUNTIFS('Capacité équipes'!$A$5:$A$204,$D153,'Capacité équipes'!$B$5:$B$204,$C153)=0,"Capacité absente",IF(COUNTIFS('Capacité équipes'!$A$5:$A$204,$D153,'Capacité équipes'!$B$5:$B$204,$C153)&gt;1,"Capacité en doublon",IF(COUNTIFS('Capacité équipes'!$A$5:$A$204,$D153,'Capacité équipes'!$B$5:$B$204,$C153,'Capacité équipes'!$I$5:$I$204,"OK")=0,"Capacité absente",IF($F153=0,"Aucune capacité",IF($E153=0,"Sans activité",IF($H153&gt;='Paramètres'!$B$7,"Surcharge",IF($H153&gt;='Paramètres'!$B$6,"Vigilance",IF($H153&lt;'Paramètres'!$B$8,"Sous-charge","Équilibre")))))))))</f>
        <v/>
      </c>
    </row>
    <row r="154">
      <c r="A154" s="11" t="n">
        <v>6</v>
      </c>
      <c r="B154" s="11" t="n">
        <v>17</v>
      </c>
      <c r="C154" s="9">
        <f>IFERROR(IF(INDEX('Paramètres'!$B$13:$B$22,$A154)="","",INDEX('Paramètres'!$B$13:$B$22,$A154)),"")</f>
        <v/>
      </c>
      <c r="D154" s="26">
        <f>IF(OR($C154="",$B154&gt;='Paramètres'!$B$4),"",'Paramètres'!$B$3+7*$B154)</f>
        <v/>
      </c>
      <c r="E154" s="24">
        <f>IF(OR($C154="",$D154=""),"",SUMIFS('Charge requise'!$I$5:$I$204,'Charge requise'!$B$5:$B$204,$D154,'Charge requise'!$C$5:$C$204,$C154,'Charge requise'!$H$5:$H$204,"&lt;&gt;Annulée"))</f>
        <v/>
      </c>
      <c r="F154" s="24">
        <f>IF(OR($C154="",$D154=""),"",IF(COUNTIFS('Capacité équipes'!$A$5:$A$204,$D154,'Capacité équipes'!$B$5:$B$204,$C154)=1,IF(COUNTIFS('Capacité équipes'!$A$5:$A$204,$D154,'Capacité équipes'!$B$5:$B$204,$C154,'Capacité équipes'!$I$5:$I$204,"OK")=1,SUMIFS('Capacité équipes'!$G$5:$G$204,'Capacité équipes'!$A$5:$A$204,$D154,'Capacité équipes'!$B$5:$B$204,$C154),""),""))</f>
        <v/>
      </c>
      <c r="G154" s="24">
        <f>IF(OR($E154="",$F154=""),"",$F154-$E154)</f>
        <v/>
      </c>
      <c r="H154" s="25">
        <f>IFERROR($E154/$F154,"")</f>
        <v/>
      </c>
      <c r="I154" s="24">
        <f>IF($F154="","",MAX(0,$E154-$F154))</f>
        <v/>
      </c>
      <c r="J154" s="9">
        <f>IF(OR($C154="",$D154=""),"",IF(COUNTIFS('Capacité équipes'!$A$5:$A$204,$D154,'Capacité équipes'!$B$5:$B$204,$C154)=0,"Capacité absente",IF(COUNTIFS('Capacité équipes'!$A$5:$A$204,$D154,'Capacité équipes'!$B$5:$B$204,$C154)&gt;1,"Capacité en doublon",IF(COUNTIFS('Capacité équipes'!$A$5:$A$204,$D154,'Capacité équipes'!$B$5:$B$204,$C154,'Capacité équipes'!$I$5:$I$204,"OK")=0,"Capacité absente",IF($F154=0,"Aucune capacité",IF($E154=0,"Sans activité",IF($H154&gt;='Paramètres'!$B$7,"Surcharge",IF($H154&gt;='Paramètres'!$B$6,"Vigilance",IF($H154&lt;'Paramètres'!$B$8,"Sous-charge","Équilibre")))))))))</f>
        <v/>
      </c>
    </row>
    <row r="155">
      <c r="A155" s="8" t="n">
        <v>6</v>
      </c>
      <c r="B155" s="8" t="n">
        <v>18</v>
      </c>
      <c r="C155" s="9">
        <f>IFERROR(IF(INDEX('Paramètres'!$B$13:$B$22,$A155)="","",INDEX('Paramètres'!$B$13:$B$22,$A155)),"")</f>
        <v/>
      </c>
      <c r="D155" s="26">
        <f>IF(OR($C155="",$B155&gt;='Paramètres'!$B$4),"",'Paramètres'!$B$3+7*$B155)</f>
        <v/>
      </c>
      <c r="E155" s="24">
        <f>IF(OR($C155="",$D155=""),"",SUMIFS('Charge requise'!$I$5:$I$204,'Charge requise'!$B$5:$B$204,$D155,'Charge requise'!$C$5:$C$204,$C155,'Charge requise'!$H$5:$H$204,"&lt;&gt;Annulée"))</f>
        <v/>
      </c>
      <c r="F155" s="24">
        <f>IF(OR($C155="",$D155=""),"",IF(COUNTIFS('Capacité équipes'!$A$5:$A$204,$D155,'Capacité équipes'!$B$5:$B$204,$C155)=1,IF(COUNTIFS('Capacité équipes'!$A$5:$A$204,$D155,'Capacité équipes'!$B$5:$B$204,$C155,'Capacité équipes'!$I$5:$I$204,"OK")=1,SUMIFS('Capacité équipes'!$G$5:$G$204,'Capacité équipes'!$A$5:$A$204,$D155,'Capacité équipes'!$B$5:$B$204,$C155),""),""))</f>
        <v/>
      </c>
      <c r="G155" s="24">
        <f>IF(OR($E155="",$F155=""),"",$F155-$E155)</f>
        <v/>
      </c>
      <c r="H155" s="25">
        <f>IFERROR($E155/$F155,"")</f>
        <v/>
      </c>
      <c r="I155" s="24">
        <f>IF($F155="","",MAX(0,$E155-$F155))</f>
        <v/>
      </c>
      <c r="J155" s="9">
        <f>IF(OR($C155="",$D155=""),"",IF(COUNTIFS('Capacité équipes'!$A$5:$A$204,$D155,'Capacité équipes'!$B$5:$B$204,$C155)=0,"Capacité absente",IF(COUNTIFS('Capacité équipes'!$A$5:$A$204,$D155,'Capacité équipes'!$B$5:$B$204,$C155)&gt;1,"Capacité en doublon",IF(COUNTIFS('Capacité équipes'!$A$5:$A$204,$D155,'Capacité équipes'!$B$5:$B$204,$C155,'Capacité équipes'!$I$5:$I$204,"OK")=0,"Capacité absente",IF($F155=0,"Aucune capacité",IF($E155=0,"Sans activité",IF($H155&gt;='Paramètres'!$B$7,"Surcharge",IF($H155&gt;='Paramètres'!$B$6,"Vigilance",IF($H155&lt;'Paramètres'!$B$8,"Sous-charge","Équilibre")))))))))</f>
        <v/>
      </c>
    </row>
    <row r="156">
      <c r="A156" s="11" t="n">
        <v>6</v>
      </c>
      <c r="B156" s="11" t="n">
        <v>19</v>
      </c>
      <c r="C156" s="9">
        <f>IFERROR(IF(INDEX('Paramètres'!$B$13:$B$22,$A156)="","",INDEX('Paramètres'!$B$13:$B$22,$A156)),"")</f>
        <v/>
      </c>
      <c r="D156" s="26">
        <f>IF(OR($C156="",$B156&gt;='Paramètres'!$B$4),"",'Paramètres'!$B$3+7*$B156)</f>
        <v/>
      </c>
      <c r="E156" s="24">
        <f>IF(OR($C156="",$D156=""),"",SUMIFS('Charge requise'!$I$5:$I$204,'Charge requise'!$B$5:$B$204,$D156,'Charge requise'!$C$5:$C$204,$C156,'Charge requise'!$H$5:$H$204,"&lt;&gt;Annulée"))</f>
        <v/>
      </c>
      <c r="F156" s="24">
        <f>IF(OR($C156="",$D156=""),"",IF(COUNTIFS('Capacité équipes'!$A$5:$A$204,$D156,'Capacité équipes'!$B$5:$B$204,$C156)=1,IF(COUNTIFS('Capacité équipes'!$A$5:$A$204,$D156,'Capacité équipes'!$B$5:$B$204,$C156,'Capacité équipes'!$I$5:$I$204,"OK")=1,SUMIFS('Capacité équipes'!$G$5:$G$204,'Capacité équipes'!$A$5:$A$204,$D156,'Capacité équipes'!$B$5:$B$204,$C156),""),""))</f>
        <v/>
      </c>
      <c r="G156" s="24">
        <f>IF(OR($E156="",$F156=""),"",$F156-$E156)</f>
        <v/>
      </c>
      <c r="H156" s="25">
        <f>IFERROR($E156/$F156,"")</f>
        <v/>
      </c>
      <c r="I156" s="24">
        <f>IF($F156="","",MAX(0,$E156-$F156))</f>
        <v/>
      </c>
      <c r="J156" s="9">
        <f>IF(OR($C156="",$D156=""),"",IF(COUNTIFS('Capacité équipes'!$A$5:$A$204,$D156,'Capacité équipes'!$B$5:$B$204,$C156)=0,"Capacité absente",IF(COUNTIFS('Capacité équipes'!$A$5:$A$204,$D156,'Capacité équipes'!$B$5:$B$204,$C156)&gt;1,"Capacité en doublon",IF(COUNTIFS('Capacité équipes'!$A$5:$A$204,$D156,'Capacité équipes'!$B$5:$B$204,$C156,'Capacité équipes'!$I$5:$I$204,"OK")=0,"Capacité absente",IF($F156=0,"Aucune capacité",IF($E156=0,"Sans activité",IF($H156&gt;='Paramètres'!$B$7,"Surcharge",IF($H156&gt;='Paramètres'!$B$6,"Vigilance",IF($H156&lt;'Paramètres'!$B$8,"Sous-charge","Équilibre")))))))))</f>
        <v/>
      </c>
    </row>
    <row r="157">
      <c r="A157" s="8" t="n">
        <v>6</v>
      </c>
      <c r="B157" s="8" t="n">
        <v>20</v>
      </c>
      <c r="C157" s="9">
        <f>IFERROR(IF(INDEX('Paramètres'!$B$13:$B$22,$A157)="","",INDEX('Paramètres'!$B$13:$B$22,$A157)),"")</f>
        <v/>
      </c>
      <c r="D157" s="26">
        <f>IF(OR($C157="",$B157&gt;='Paramètres'!$B$4),"",'Paramètres'!$B$3+7*$B157)</f>
        <v/>
      </c>
      <c r="E157" s="24">
        <f>IF(OR($C157="",$D157=""),"",SUMIFS('Charge requise'!$I$5:$I$204,'Charge requise'!$B$5:$B$204,$D157,'Charge requise'!$C$5:$C$204,$C157,'Charge requise'!$H$5:$H$204,"&lt;&gt;Annulée"))</f>
        <v/>
      </c>
      <c r="F157" s="24">
        <f>IF(OR($C157="",$D157=""),"",IF(COUNTIFS('Capacité équipes'!$A$5:$A$204,$D157,'Capacité équipes'!$B$5:$B$204,$C157)=1,IF(COUNTIFS('Capacité équipes'!$A$5:$A$204,$D157,'Capacité équipes'!$B$5:$B$204,$C157,'Capacité équipes'!$I$5:$I$204,"OK")=1,SUMIFS('Capacité équipes'!$G$5:$G$204,'Capacité équipes'!$A$5:$A$204,$D157,'Capacité équipes'!$B$5:$B$204,$C157),""),""))</f>
        <v/>
      </c>
      <c r="G157" s="24">
        <f>IF(OR($E157="",$F157=""),"",$F157-$E157)</f>
        <v/>
      </c>
      <c r="H157" s="25">
        <f>IFERROR($E157/$F157,"")</f>
        <v/>
      </c>
      <c r="I157" s="24">
        <f>IF($F157="","",MAX(0,$E157-$F157))</f>
        <v/>
      </c>
      <c r="J157" s="9">
        <f>IF(OR($C157="",$D157=""),"",IF(COUNTIFS('Capacité équipes'!$A$5:$A$204,$D157,'Capacité équipes'!$B$5:$B$204,$C157)=0,"Capacité absente",IF(COUNTIFS('Capacité équipes'!$A$5:$A$204,$D157,'Capacité équipes'!$B$5:$B$204,$C157)&gt;1,"Capacité en doublon",IF(COUNTIFS('Capacité équipes'!$A$5:$A$204,$D157,'Capacité équipes'!$B$5:$B$204,$C157,'Capacité équipes'!$I$5:$I$204,"OK")=0,"Capacité absente",IF($F157=0,"Aucune capacité",IF($E157=0,"Sans activité",IF($H157&gt;='Paramètres'!$B$7,"Surcharge",IF($H157&gt;='Paramètres'!$B$6,"Vigilance",IF($H157&lt;'Paramètres'!$B$8,"Sous-charge","Équilibre")))))))))</f>
        <v/>
      </c>
    </row>
    <row r="158">
      <c r="A158" s="11" t="n">
        <v>6</v>
      </c>
      <c r="B158" s="11" t="n">
        <v>21</v>
      </c>
      <c r="C158" s="9">
        <f>IFERROR(IF(INDEX('Paramètres'!$B$13:$B$22,$A158)="","",INDEX('Paramètres'!$B$13:$B$22,$A158)),"")</f>
        <v/>
      </c>
      <c r="D158" s="26">
        <f>IF(OR($C158="",$B158&gt;='Paramètres'!$B$4),"",'Paramètres'!$B$3+7*$B158)</f>
        <v/>
      </c>
      <c r="E158" s="24">
        <f>IF(OR($C158="",$D158=""),"",SUMIFS('Charge requise'!$I$5:$I$204,'Charge requise'!$B$5:$B$204,$D158,'Charge requise'!$C$5:$C$204,$C158,'Charge requise'!$H$5:$H$204,"&lt;&gt;Annulée"))</f>
        <v/>
      </c>
      <c r="F158" s="24">
        <f>IF(OR($C158="",$D158=""),"",IF(COUNTIFS('Capacité équipes'!$A$5:$A$204,$D158,'Capacité équipes'!$B$5:$B$204,$C158)=1,IF(COUNTIFS('Capacité équipes'!$A$5:$A$204,$D158,'Capacité équipes'!$B$5:$B$204,$C158,'Capacité équipes'!$I$5:$I$204,"OK")=1,SUMIFS('Capacité équipes'!$G$5:$G$204,'Capacité équipes'!$A$5:$A$204,$D158,'Capacité équipes'!$B$5:$B$204,$C158),""),""))</f>
        <v/>
      </c>
      <c r="G158" s="24">
        <f>IF(OR($E158="",$F158=""),"",$F158-$E158)</f>
        <v/>
      </c>
      <c r="H158" s="25">
        <f>IFERROR($E158/$F158,"")</f>
        <v/>
      </c>
      <c r="I158" s="24">
        <f>IF($F158="","",MAX(0,$E158-$F158))</f>
        <v/>
      </c>
      <c r="J158" s="9">
        <f>IF(OR($C158="",$D158=""),"",IF(COUNTIFS('Capacité équipes'!$A$5:$A$204,$D158,'Capacité équipes'!$B$5:$B$204,$C158)=0,"Capacité absente",IF(COUNTIFS('Capacité équipes'!$A$5:$A$204,$D158,'Capacité équipes'!$B$5:$B$204,$C158)&gt;1,"Capacité en doublon",IF(COUNTIFS('Capacité équipes'!$A$5:$A$204,$D158,'Capacité équipes'!$B$5:$B$204,$C158,'Capacité équipes'!$I$5:$I$204,"OK")=0,"Capacité absente",IF($F158=0,"Aucune capacité",IF($E158=0,"Sans activité",IF($H158&gt;='Paramètres'!$B$7,"Surcharge",IF($H158&gt;='Paramètres'!$B$6,"Vigilance",IF($H158&lt;'Paramètres'!$B$8,"Sous-charge","Équilibre")))))))))</f>
        <v/>
      </c>
    </row>
    <row r="159">
      <c r="A159" s="8" t="n">
        <v>6</v>
      </c>
      <c r="B159" s="8" t="n">
        <v>22</v>
      </c>
      <c r="C159" s="9">
        <f>IFERROR(IF(INDEX('Paramètres'!$B$13:$B$22,$A159)="","",INDEX('Paramètres'!$B$13:$B$22,$A159)),"")</f>
        <v/>
      </c>
      <c r="D159" s="26">
        <f>IF(OR($C159="",$B159&gt;='Paramètres'!$B$4),"",'Paramètres'!$B$3+7*$B159)</f>
        <v/>
      </c>
      <c r="E159" s="24">
        <f>IF(OR($C159="",$D159=""),"",SUMIFS('Charge requise'!$I$5:$I$204,'Charge requise'!$B$5:$B$204,$D159,'Charge requise'!$C$5:$C$204,$C159,'Charge requise'!$H$5:$H$204,"&lt;&gt;Annulée"))</f>
        <v/>
      </c>
      <c r="F159" s="24">
        <f>IF(OR($C159="",$D159=""),"",IF(COUNTIFS('Capacité équipes'!$A$5:$A$204,$D159,'Capacité équipes'!$B$5:$B$204,$C159)=1,IF(COUNTIFS('Capacité équipes'!$A$5:$A$204,$D159,'Capacité équipes'!$B$5:$B$204,$C159,'Capacité équipes'!$I$5:$I$204,"OK")=1,SUMIFS('Capacité équipes'!$G$5:$G$204,'Capacité équipes'!$A$5:$A$204,$D159,'Capacité équipes'!$B$5:$B$204,$C159),""),""))</f>
        <v/>
      </c>
      <c r="G159" s="24">
        <f>IF(OR($E159="",$F159=""),"",$F159-$E159)</f>
        <v/>
      </c>
      <c r="H159" s="25">
        <f>IFERROR($E159/$F159,"")</f>
        <v/>
      </c>
      <c r="I159" s="24">
        <f>IF($F159="","",MAX(0,$E159-$F159))</f>
        <v/>
      </c>
      <c r="J159" s="9">
        <f>IF(OR($C159="",$D159=""),"",IF(COUNTIFS('Capacité équipes'!$A$5:$A$204,$D159,'Capacité équipes'!$B$5:$B$204,$C159)=0,"Capacité absente",IF(COUNTIFS('Capacité équipes'!$A$5:$A$204,$D159,'Capacité équipes'!$B$5:$B$204,$C159)&gt;1,"Capacité en doublon",IF(COUNTIFS('Capacité équipes'!$A$5:$A$204,$D159,'Capacité équipes'!$B$5:$B$204,$C159,'Capacité équipes'!$I$5:$I$204,"OK")=0,"Capacité absente",IF($F159=0,"Aucune capacité",IF($E159=0,"Sans activité",IF($H159&gt;='Paramètres'!$B$7,"Surcharge",IF($H159&gt;='Paramètres'!$B$6,"Vigilance",IF($H159&lt;'Paramètres'!$B$8,"Sous-charge","Équilibre")))))))))</f>
        <v/>
      </c>
    </row>
    <row r="160">
      <c r="A160" s="11" t="n">
        <v>6</v>
      </c>
      <c r="B160" s="11" t="n">
        <v>23</v>
      </c>
      <c r="C160" s="9">
        <f>IFERROR(IF(INDEX('Paramètres'!$B$13:$B$22,$A160)="","",INDEX('Paramètres'!$B$13:$B$22,$A160)),"")</f>
        <v/>
      </c>
      <c r="D160" s="26">
        <f>IF(OR($C160="",$B160&gt;='Paramètres'!$B$4),"",'Paramètres'!$B$3+7*$B160)</f>
        <v/>
      </c>
      <c r="E160" s="24">
        <f>IF(OR($C160="",$D160=""),"",SUMIFS('Charge requise'!$I$5:$I$204,'Charge requise'!$B$5:$B$204,$D160,'Charge requise'!$C$5:$C$204,$C160,'Charge requise'!$H$5:$H$204,"&lt;&gt;Annulée"))</f>
        <v/>
      </c>
      <c r="F160" s="24">
        <f>IF(OR($C160="",$D160=""),"",IF(COUNTIFS('Capacité équipes'!$A$5:$A$204,$D160,'Capacité équipes'!$B$5:$B$204,$C160)=1,IF(COUNTIFS('Capacité équipes'!$A$5:$A$204,$D160,'Capacité équipes'!$B$5:$B$204,$C160,'Capacité équipes'!$I$5:$I$204,"OK")=1,SUMIFS('Capacité équipes'!$G$5:$G$204,'Capacité équipes'!$A$5:$A$204,$D160,'Capacité équipes'!$B$5:$B$204,$C160),""),""))</f>
        <v/>
      </c>
      <c r="G160" s="24">
        <f>IF(OR($E160="",$F160=""),"",$F160-$E160)</f>
        <v/>
      </c>
      <c r="H160" s="25">
        <f>IFERROR($E160/$F160,"")</f>
        <v/>
      </c>
      <c r="I160" s="24">
        <f>IF($F160="","",MAX(0,$E160-$F160))</f>
        <v/>
      </c>
      <c r="J160" s="9">
        <f>IF(OR($C160="",$D160=""),"",IF(COUNTIFS('Capacité équipes'!$A$5:$A$204,$D160,'Capacité équipes'!$B$5:$B$204,$C160)=0,"Capacité absente",IF(COUNTIFS('Capacité équipes'!$A$5:$A$204,$D160,'Capacité équipes'!$B$5:$B$204,$C160)&gt;1,"Capacité en doublon",IF(COUNTIFS('Capacité équipes'!$A$5:$A$204,$D160,'Capacité équipes'!$B$5:$B$204,$C160,'Capacité équipes'!$I$5:$I$204,"OK")=0,"Capacité absente",IF($F160=0,"Aucune capacité",IF($E160=0,"Sans activité",IF($H160&gt;='Paramètres'!$B$7,"Surcharge",IF($H160&gt;='Paramètres'!$B$6,"Vigilance",IF($H160&lt;'Paramètres'!$B$8,"Sous-charge","Équilibre")))))))))</f>
        <v/>
      </c>
    </row>
    <row r="161">
      <c r="A161" s="8" t="n">
        <v>6</v>
      </c>
      <c r="B161" s="8" t="n">
        <v>24</v>
      </c>
      <c r="C161" s="9">
        <f>IFERROR(IF(INDEX('Paramètres'!$B$13:$B$22,$A161)="","",INDEX('Paramètres'!$B$13:$B$22,$A161)),"")</f>
        <v/>
      </c>
      <c r="D161" s="26">
        <f>IF(OR($C161="",$B161&gt;='Paramètres'!$B$4),"",'Paramètres'!$B$3+7*$B161)</f>
        <v/>
      </c>
      <c r="E161" s="24">
        <f>IF(OR($C161="",$D161=""),"",SUMIFS('Charge requise'!$I$5:$I$204,'Charge requise'!$B$5:$B$204,$D161,'Charge requise'!$C$5:$C$204,$C161,'Charge requise'!$H$5:$H$204,"&lt;&gt;Annulée"))</f>
        <v/>
      </c>
      <c r="F161" s="24">
        <f>IF(OR($C161="",$D161=""),"",IF(COUNTIFS('Capacité équipes'!$A$5:$A$204,$D161,'Capacité équipes'!$B$5:$B$204,$C161)=1,IF(COUNTIFS('Capacité équipes'!$A$5:$A$204,$D161,'Capacité équipes'!$B$5:$B$204,$C161,'Capacité équipes'!$I$5:$I$204,"OK")=1,SUMIFS('Capacité équipes'!$G$5:$G$204,'Capacité équipes'!$A$5:$A$204,$D161,'Capacité équipes'!$B$5:$B$204,$C161),""),""))</f>
        <v/>
      </c>
      <c r="G161" s="24">
        <f>IF(OR($E161="",$F161=""),"",$F161-$E161)</f>
        <v/>
      </c>
      <c r="H161" s="25">
        <f>IFERROR($E161/$F161,"")</f>
        <v/>
      </c>
      <c r="I161" s="24">
        <f>IF($F161="","",MAX(0,$E161-$F161))</f>
        <v/>
      </c>
      <c r="J161" s="9">
        <f>IF(OR($C161="",$D161=""),"",IF(COUNTIFS('Capacité équipes'!$A$5:$A$204,$D161,'Capacité équipes'!$B$5:$B$204,$C161)=0,"Capacité absente",IF(COUNTIFS('Capacité équipes'!$A$5:$A$204,$D161,'Capacité équipes'!$B$5:$B$204,$C161)&gt;1,"Capacité en doublon",IF(COUNTIFS('Capacité équipes'!$A$5:$A$204,$D161,'Capacité équipes'!$B$5:$B$204,$C161,'Capacité équipes'!$I$5:$I$204,"OK")=0,"Capacité absente",IF($F161=0,"Aucune capacité",IF($E161=0,"Sans activité",IF($H161&gt;='Paramètres'!$B$7,"Surcharge",IF($H161&gt;='Paramètres'!$B$6,"Vigilance",IF($H161&lt;'Paramètres'!$B$8,"Sous-charge","Équilibre")))))))))</f>
        <v/>
      </c>
    </row>
    <row r="162">
      <c r="A162" s="11" t="n">
        <v>6</v>
      </c>
      <c r="B162" s="11" t="n">
        <v>25</v>
      </c>
      <c r="C162" s="9">
        <f>IFERROR(IF(INDEX('Paramètres'!$B$13:$B$22,$A162)="","",INDEX('Paramètres'!$B$13:$B$22,$A162)),"")</f>
        <v/>
      </c>
      <c r="D162" s="26">
        <f>IF(OR($C162="",$B162&gt;='Paramètres'!$B$4),"",'Paramètres'!$B$3+7*$B162)</f>
        <v/>
      </c>
      <c r="E162" s="24">
        <f>IF(OR($C162="",$D162=""),"",SUMIFS('Charge requise'!$I$5:$I$204,'Charge requise'!$B$5:$B$204,$D162,'Charge requise'!$C$5:$C$204,$C162,'Charge requise'!$H$5:$H$204,"&lt;&gt;Annulée"))</f>
        <v/>
      </c>
      <c r="F162" s="24">
        <f>IF(OR($C162="",$D162=""),"",IF(COUNTIFS('Capacité équipes'!$A$5:$A$204,$D162,'Capacité équipes'!$B$5:$B$204,$C162)=1,IF(COUNTIFS('Capacité équipes'!$A$5:$A$204,$D162,'Capacité équipes'!$B$5:$B$204,$C162,'Capacité équipes'!$I$5:$I$204,"OK")=1,SUMIFS('Capacité équipes'!$G$5:$G$204,'Capacité équipes'!$A$5:$A$204,$D162,'Capacité équipes'!$B$5:$B$204,$C162),""),""))</f>
        <v/>
      </c>
      <c r="G162" s="24">
        <f>IF(OR($E162="",$F162=""),"",$F162-$E162)</f>
        <v/>
      </c>
      <c r="H162" s="25">
        <f>IFERROR($E162/$F162,"")</f>
        <v/>
      </c>
      <c r="I162" s="24">
        <f>IF($F162="","",MAX(0,$E162-$F162))</f>
        <v/>
      </c>
      <c r="J162" s="9">
        <f>IF(OR($C162="",$D162=""),"",IF(COUNTIFS('Capacité équipes'!$A$5:$A$204,$D162,'Capacité équipes'!$B$5:$B$204,$C162)=0,"Capacité absente",IF(COUNTIFS('Capacité équipes'!$A$5:$A$204,$D162,'Capacité équipes'!$B$5:$B$204,$C162)&gt;1,"Capacité en doublon",IF(COUNTIFS('Capacité équipes'!$A$5:$A$204,$D162,'Capacité équipes'!$B$5:$B$204,$C162,'Capacité équipes'!$I$5:$I$204,"OK")=0,"Capacité absente",IF($F162=0,"Aucune capacité",IF($E162=0,"Sans activité",IF($H162&gt;='Paramètres'!$B$7,"Surcharge",IF($H162&gt;='Paramètres'!$B$6,"Vigilance",IF($H162&lt;'Paramètres'!$B$8,"Sous-charge","Équilibre")))))))))</f>
        <v/>
      </c>
    </row>
    <row r="163">
      <c r="A163" s="8" t="n">
        <v>7</v>
      </c>
      <c r="B163" s="8" t="n">
        <v>0</v>
      </c>
      <c r="C163" s="9">
        <f>IFERROR(IF(INDEX('Paramètres'!$B$13:$B$22,$A163)="","",INDEX('Paramètres'!$B$13:$B$22,$A163)),"")</f>
        <v/>
      </c>
      <c r="D163" s="26">
        <f>IF(OR($C163="",$B163&gt;='Paramètres'!$B$4),"",'Paramètres'!$B$3+7*$B163)</f>
        <v/>
      </c>
      <c r="E163" s="24">
        <f>IF(OR($C163="",$D163=""),"",SUMIFS('Charge requise'!$I$5:$I$204,'Charge requise'!$B$5:$B$204,$D163,'Charge requise'!$C$5:$C$204,$C163,'Charge requise'!$H$5:$H$204,"&lt;&gt;Annulée"))</f>
        <v/>
      </c>
      <c r="F163" s="24">
        <f>IF(OR($C163="",$D163=""),"",IF(COUNTIFS('Capacité équipes'!$A$5:$A$204,$D163,'Capacité équipes'!$B$5:$B$204,$C163)=1,IF(COUNTIFS('Capacité équipes'!$A$5:$A$204,$D163,'Capacité équipes'!$B$5:$B$204,$C163,'Capacité équipes'!$I$5:$I$204,"OK")=1,SUMIFS('Capacité équipes'!$G$5:$G$204,'Capacité équipes'!$A$5:$A$204,$D163,'Capacité équipes'!$B$5:$B$204,$C163),""),""))</f>
        <v/>
      </c>
      <c r="G163" s="24">
        <f>IF(OR($E163="",$F163=""),"",$F163-$E163)</f>
        <v/>
      </c>
      <c r="H163" s="25">
        <f>IFERROR($E163/$F163,"")</f>
        <v/>
      </c>
      <c r="I163" s="24">
        <f>IF($F163="","",MAX(0,$E163-$F163))</f>
        <v/>
      </c>
      <c r="J163" s="9">
        <f>IF(OR($C163="",$D163=""),"",IF(COUNTIFS('Capacité équipes'!$A$5:$A$204,$D163,'Capacité équipes'!$B$5:$B$204,$C163)=0,"Capacité absente",IF(COUNTIFS('Capacité équipes'!$A$5:$A$204,$D163,'Capacité équipes'!$B$5:$B$204,$C163)&gt;1,"Capacité en doublon",IF(COUNTIFS('Capacité équipes'!$A$5:$A$204,$D163,'Capacité équipes'!$B$5:$B$204,$C163,'Capacité équipes'!$I$5:$I$204,"OK")=0,"Capacité absente",IF($F163=0,"Aucune capacité",IF($E163=0,"Sans activité",IF($H163&gt;='Paramètres'!$B$7,"Surcharge",IF($H163&gt;='Paramètres'!$B$6,"Vigilance",IF($H163&lt;'Paramètres'!$B$8,"Sous-charge","Équilibre")))))))))</f>
        <v/>
      </c>
    </row>
    <row r="164">
      <c r="A164" s="11" t="n">
        <v>7</v>
      </c>
      <c r="B164" s="11" t="n">
        <v>1</v>
      </c>
      <c r="C164" s="9">
        <f>IFERROR(IF(INDEX('Paramètres'!$B$13:$B$22,$A164)="","",INDEX('Paramètres'!$B$13:$B$22,$A164)),"")</f>
        <v/>
      </c>
      <c r="D164" s="26">
        <f>IF(OR($C164="",$B164&gt;='Paramètres'!$B$4),"",'Paramètres'!$B$3+7*$B164)</f>
        <v/>
      </c>
      <c r="E164" s="24">
        <f>IF(OR($C164="",$D164=""),"",SUMIFS('Charge requise'!$I$5:$I$204,'Charge requise'!$B$5:$B$204,$D164,'Charge requise'!$C$5:$C$204,$C164,'Charge requise'!$H$5:$H$204,"&lt;&gt;Annulée"))</f>
        <v/>
      </c>
      <c r="F164" s="24">
        <f>IF(OR($C164="",$D164=""),"",IF(COUNTIFS('Capacité équipes'!$A$5:$A$204,$D164,'Capacité équipes'!$B$5:$B$204,$C164)=1,IF(COUNTIFS('Capacité équipes'!$A$5:$A$204,$D164,'Capacité équipes'!$B$5:$B$204,$C164,'Capacité équipes'!$I$5:$I$204,"OK")=1,SUMIFS('Capacité équipes'!$G$5:$G$204,'Capacité équipes'!$A$5:$A$204,$D164,'Capacité équipes'!$B$5:$B$204,$C164),""),""))</f>
        <v/>
      </c>
      <c r="G164" s="24">
        <f>IF(OR($E164="",$F164=""),"",$F164-$E164)</f>
        <v/>
      </c>
      <c r="H164" s="25">
        <f>IFERROR($E164/$F164,"")</f>
        <v/>
      </c>
      <c r="I164" s="24">
        <f>IF($F164="","",MAX(0,$E164-$F164))</f>
        <v/>
      </c>
      <c r="J164" s="9">
        <f>IF(OR($C164="",$D164=""),"",IF(COUNTIFS('Capacité équipes'!$A$5:$A$204,$D164,'Capacité équipes'!$B$5:$B$204,$C164)=0,"Capacité absente",IF(COUNTIFS('Capacité équipes'!$A$5:$A$204,$D164,'Capacité équipes'!$B$5:$B$204,$C164)&gt;1,"Capacité en doublon",IF(COUNTIFS('Capacité équipes'!$A$5:$A$204,$D164,'Capacité équipes'!$B$5:$B$204,$C164,'Capacité équipes'!$I$5:$I$204,"OK")=0,"Capacité absente",IF($F164=0,"Aucune capacité",IF($E164=0,"Sans activité",IF($H164&gt;='Paramètres'!$B$7,"Surcharge",IF($H164&gt;='Paramètres'!$B$6,"Vigilance",IF($H164&lt;'Paramètres'!$B$8,"Sous-charge","Équilibre")))))))))</f>
        <v/>
      </c>
    </row>
    <row r="165">
      <c r="A165" s="8" t="n">
        <v>7</v>
      </c>
      <c r="B165" s="8" t="n">
        <v>2</v>
      </c>
      <c r="C165" s="9">
        <f>IFERROR(IF(INDEX('Paramètres'!$B$13:$B$22,$A165)="","",INDEX('Paramètres'!$B$13:$B$22,$A165)),"")</f>
        <v/>
      </c>
      <c r="D165" s="26">
        <f>IF(OR($C165="",$B165&gt;='Paramètres'!$B$4),"",'Paramètres'!$B$3+7*$B165)</f>
        <v/>
      </c>
      <c r="E165" s="24">
        <f>IF(OR($C165="",$D165=""),"",SUMIFS('Charge requise'!$I$5:$I$204,'Charge requise'!$B$5:$B$204,$D165,'Charge requise'!$C$5:$C$204,$C165,'Charge requise'!$H$5:$H$204,"&lt;&gt;Annulée"))</f>
        <v/>
      </c>
      <c r="F165" s="24">
        <f>IF(OR($C165="",$D165=""),"",IF(COUNTIFS('Capacité équipes'!$A$5:$A$204,$D165,'Capacité équipes'!$B$5:$B$204,$C165)=1,IF(COUNTIFS('Capacité équipes'!$A$5:$A$204,$D165,'Capacité équipes'!$B$5:$B$204,$C165,'Capacité équipes'!$I$5:$I$204,"OK")=1,SUMIFS('Capacité équipes'!$G$5:$G$204,'Capacité équipes'!$A$5:$A$204,$D165,'Capacité équipes'!$B$5:$B$204,$C165),""),""))</f>
        <v/>
      </c>
      <c r="G165" s="24">
        <f>IF(OR($E165="",$F165=""),"",$F165-$E165)</f>
        <v/>
      </c>
      <c r="H165" s="25">
        <f>IFERROR($E165/$F165,"")</f>
        <v/>
      </c>
      <c r="I165" s="24">
        <f>IF($F165="","",MAX(0,$E165-$F165))</f>
        <v/>
      </c>
      <c r="J165" s="9">
        <f>IF(OR($C165="",$D165=""),"",IF(COUNTIFS('Capacité équipes'!$A$5:$A$204,$D165,'Capacité équipes'!$B$5:$B$204,$C165)=0,"Capacité absente",IF(COUNTIFS('Capacité équipes'!$A$5:$A$204,$D165,'Capacité équipes'!$B$5:$B$204,$C165)&gt;1,"Capacité en doublon",IF(COUNTIFS('Capacité équipes'!$A$5:$A$204,$D165,'Capacité équipes'!$B$5:$B$204,$C165,'Capacité équipes'!$I$5:$I$204,"OK")=0,"Capacité absente",IF($F165=0,"Aucune capacité",IF($E165=0,"Sans activité",IF($H165&gt;='Paramètres'!$B$7,"Surcharge",IF($H165&gt;='Paramètres'!$B$6,"Vigilance",IF($H165&lt;'Paramètres'!$B$8,"Sous-charge","Équilibre")))))))))</f>
        <v/>
      </c>
    </row>
    <row r="166">
      <c r="A166" s="11" t="n">
        <v>7</v>
      </c>
      <c r="B166" s="11" t="n">
        <v>3</v>
      </c>
      <c r="C166" s="9">
        <f>IFERROR(IF(INDEX('Paramètres'!$B$13:$B$22,$A166)="","",INDEX('Paramètres'!$B$13:$B$22,$A166)),"")</f>
        <v/>
      </c>
      <c r="D166" s="26">
        <f>IF(OR($C166="",$B166&gt;='Paramètres'!$B$4),"",'Paramètres'!$B$3+7*$B166)</f>
        <v/>
      </c>
      <c r="E166" s="24">
        <f>IF(OR($C166="",$D166=""),"",SUMIFS('Charge requise'!$I$5:$I$204,'Charge requise'!$B$5:$B$204,$D166,'Charge requise'!$C$5:$C$204,$C166,'Charge requise'!$H$5:$H$204,"&lt;&gt;Annulée"))</f>
        <v/>
      </c>
      <c r="F166" s="24">
        <f>IF(OR($C166="",$D166=""),"",IF(COUNTIFS('Capacité équipes'!$A$5:$A$204,$D166,'Capacité équipes'!$B$5:$B$204,$C166)=1,IF(COUNTIFS('Capacité équipes'!$A$5:$A$204,$D166,'Capacité équipes'!$B$5:$B$204,$C166,'Capacité équipes'!$I$5:$I$204,"OK")=1,SUMIFS('Capacité équipes'!$G$5:$G$204,'Capacité équipes'!$A$5:$A$204,$D166,'Capacité équipes'!$B$5:$B$204,$C166),""),""))</f>
        <v/>
      </c>
      <c r="G166" s="24">
        <f>IF(OR($E166="",$F166=""),"",$F166-$E166)</f>
        <v/>
      </c>
      <c r="H166" s="25">
        <f>IFERROR($E166/$F166,"")</f>
        <v/>
      </c>
      <c r="I166" s="24">
        <f>IF($F166="","",MAX(0,$E166-$F166))</f>
        <v/>
      </c>
      <c r="J166" s="9">
        <f>IF(OR($C166="",$D166=""),"",IF(COUNTIFS('Capacité équipes'!$A$5:$A$204,$D166,'Capacité équipes'!$B$5:$B$204,$C166)=0,"Capacité absente",IF(COUNTIFS('Capacité équipes'!$A$5:$A$204,$D166,'Capacité équipes'!$B$5:$B$204,$C166)&gt;1,"Capacité en doublon",IF(COUNTIFS('Capacité équipes'!$A$5:$A$204,$D166,'Capacité équipes'!$B$5:$B$204,$C166,'Capacité équipes'!$I$5:$I$204,"OK")=0,"Capacité absente",IF($F166=0,"Aucune capacité",IF($E166=0,"Sans activité",IF($H166&gt;='Paramètres'!$B$7,"Surcharge",IF($H166&gt;='Paramètres'!$B$6,"Vigilance",IF($H166&lt;'Paramètres'!$B$8,"Sous-charge","Équilibre")))))))))</f>
        <v/>
      </c>
    </row>
    <row r="167">
      <c r="A167" s="8" t="n">
        <v>7</v>
      </c>
      <c r="B167" s="8" t="n">
        <v>4</v>
      </c>
      <c r="C167" s="9">
        <f>IFERROR(IF(INDEX('Paramètres'!$B$13:$B$22,$A167)="","",INDEX('Paramètres'!$B$13:$B$22,$A167)),"")</f>
        <v/>
      </c>
      <c r="D167" s="26">
        <f>IF(OR($C167="",$B167&gt;='Paramètres'!$B$4),"",'Paramètres'!$B$3+7*$B167)</f>
        <v/>
      </c>
      <c r="E167" s="24">
        <f>IF(OR($C167="",$D167=""),"",SUMIFS('Charge requise'!$I$5:$I$204,'Charge requise'!$B$5:$B$204,$D167,'Charge requise'!$C$5:$C$204,$C167,'Charge requise'!$H$5:$H$204,"&lt;&gt;Annulée"))</f>
        <v/>
      </c>
      <c r="F167" s="24">
        <f>IF(OR($C167="",$D167=""),"",IF(COUNTIFS('Capacité équipes'!$A$5:$A$204,$D167,'Capacité équipes'!$B$5:$B$204,$C167)=1,IF(COUNTIFS('Capacité équipes'!$A$5:$A$204,$D167,'Capacité équipes'!$B$5:$B$204,$C167,'Capacité équipes'!$I$5:$I$204,"OK")=1,SUMIFS('Capacité équipes'!$G$5:$G$204,'Capacité équipes'!$A$5:$A$204,$D167,'Capacité équipes'!$B$5:$B$204,$C167),""),""))</f>
        <v/>
      </c>
      <c r="G167" s="24">
        <f>IF(OR($E167="",$F167=""),"",$F167-$E167)</f>
        <v/>
      </c>
      <c r="H167" s="25">
        <f>IFERROR($E167/$F167,"")</f>
        <v/>
      </c>
      <c r="I167" s="24">
        <f>IF($F167="","",MAX(0,$E167-$F167))</f>
        <v/>
      </c>
      <c r="J167" s="9">
        <f>IF(OR($C167="",$D167=""),"",IF(COUNTIFS('Capacité équipes'!$A$5:$A$204,$D167,'Capacité équipes'!$B$5:$B$204,$C167)=0,"Capacité absente",IF(COUNTIFS('Capacité équipes'!$A$5:$A$204,$D167,'Capacité équipes'!$B$5:$B$204,$C167)&gt;1,"Capacité en doublon",IF(COUNTIFS('Capacité équipes'!$A$5:$A$204,$D167,'Capacité équipes'!$B$5:$B$204,$C167,'Capacité équipes'!$I$5:$I$204,"OK")=0,"Capacité absente",IF($F167=0,"Aucune capacité",IF($E167=0,"Sans activité",IF($H167&gt;='Paramètres'!$B$7,"Surcharge",IF($H167&gt;='Paramètres'!$B$6,"Vigilance",IF($H167&lt;'Paramètres'!$B$8,"Sous-charge","Équilibre")))))))))</f>
        <v/>
      </c>
    </row>
    <row r="168">
      <c r="A168" s="11" t="n">
        <v>7</v>
      </c>
      <c r="B168" s="11" t="n">
        <v>5</v>
      </c>
      <c r="C168" s="9">
        <f>IFERROR(IF(INDEX('Paramètres'!$B$13:$B$22,$A168)="","",INDEX('Paramètres'!$B$13:$B$22,$A168)),"")</f>
        <v/>
      </c>
      <c r="D168" s="26">
        <f>IF(OR($C168="",$B168&gt;='Paramètres'!$B$4),"",'Paramètres'!$B$3+7*$B168)</f>
        <v/>
      </c>
      <c r="E168" s="24">
        <f>IF(OR($C168="",$D168=""),"",SUMIFS('Charge requise'!$I$5:$I$204,'Charge requise'!$B$5:$B$204,$D168,'Charge requise'!$C$5:$C$204,$C168,'Charge requise'!$H$5:$H$204,"&lt;&gt;Annulée"))</f>
        <v/>
      </c>
      <c r="F168" s="24">
        <f>IF(OR($C168="",$D168=""),"",IF(COUNTIFS('Capacité équipes'!$A$5:$A$204,$D168,'Capacité équipes'!$B$5:$B$204,$C168)=1,IF(COUNTIFS('Capacité équipes'!$A$5:$A$204,$D168,'Capacité équipes'!$B$5:$B$204,$C168,'Capacité équipes'!$I$5:$I$204,"OK")=1,SUMIFS('Capacité équipes'!$G$5:$G$204,'Capacité équipes'!$A$5:$A$204,$D168,'Capacité équipes'!$B$5:$B$204,$C168),""),""))</f>
        <v/>
      </c>
      <c r="G168" s="24">
        <f>IF(OR($E168="",$F168=""),"",$F168-$E168)</f>
        <v/>
      </c>
      <c r="H168" s="25">
        <f>IFERROR($E168/$F168,"")</f>
        <v/>
      </c>
      <c r="I168" s="24">
        <f>IF($F168="","",MAX(0,$E168-$F168))</f>
        <v/>
      </c>
      <c r="J168" s="9">
        <f>IF(OR($C168="",$D168=""),"",IF(COUNTIFS('Capacité équipes'!$A$5:$A$204,$D168,'Capacité équipes'!$B$5:$B$204,$C168)=0,"Capacité absente",IF(COUNTIFS('Capacité équipes'!$A$5:$A$204,$D168,'Capacité équipes'!$B$5:$B$204,$C168)&gt;1,"Capacité en doublon",IF(COUNTIFS('Capacité équipes'!$A$5:$A$204,$D168,'Capacité équipes'!$B$5:$B$204,$C168,'Capacité équipes'!$I$5:$I$204,"OK")=0,"Capacité absente",IF($F168=0,"Aucune capacité",IF($E168=0,"Sans activité",IF($H168&gt;='Paramètres'!$B$7,"Surcharge",IF($H168&gt;='Paramètres'!$B$6,"Vigilance",IF($H168&lt;'Paramètres'!$B$8,"Sous-charge","Équilibre")))))))))</f>
        <v/>
      </c>
    </row>
    <row r="169">
      <c r="A169" s="8" t="n">
        <v>7</v>
      </c>
      <c r="B169" s="8" t="n">
        <v>6</v>
      </c>
      <c r="C169" s="9">
        <f>IFERROR(IF(INDEX('Paramètres'!$B$13:$B$22,$A169)="","",INDEX('Paramètres'!$B$13:$B$22,$A169)),"")</f>
        <v/>
      </c>
      <c r="D169" s="26">
        <f>IF(OR($C169="",$B169&gt;='Paramètres'!$B$4),"",'Paramètres'!$B$3+7*$B169)</f>
        <v/>
      </c>
      <c r="E169" s="24">
        <f>IF(OR($C169="",$D169=""),"",SUMIFS('Charge requise'!$I$5:$I$204,'Charge requise'!$B$5:$B$204,$D169,'Charge requise'!$C$5:$C$204,$C169,'Charge requise'!$H$5:$H$204,"&lt;&gt;Annulée"))</f>
        <v/>
      </c>
      <c r="F169" s="24">
        <f>IF(OR($C169="",$D169=""),"",IF(COUNTIFS('Capacité équipes'!$A$5:$A$204,$D169,'Capacité équipes'!$B$5:$B$204,$C169)=1,IF(COUNTIFS('Capacité équipes'!$A$5:$A$204,$D169,'Capacité équipes'!$B$5:$B$204,$C169,'Capacité équipes'!$I$5:$I$204,"OK")=1,SUMIFS('Capacité équipes'!$G$5:$G$204,'Capacité équipes'!$A$5:$A$204,$D169,'Capacité équipes'!$B$5:$B$204,$C169),""),""))</f>
        <v/>
      </c>
      <c r="G169" s="24">
        <f>IF(OR($E169="",$F169=""),"",$F169-$E169)</f>
        <v/>
      </c>
      <c r="H169" s="25">
        <f>IFERROR($E169/$F169,"")</f>
        <v/>
      </c>
      <c r="I169" s="24">
        <f>IF($F169="","",MAX(0,$E169-$F169))</f>
        <v/>
      </c>
      <c r="J169" s="9">
        <f>IF(OR($C169="",$D169=""),"",IF(COUNTIFS('Capacité équipes'!$A$5:$A$204,$D169,'Capacité équipes'!$B$5:$B$204,$C169)=0,"Capacité absente",IF(COUNTIFS('Capacité équipes'!$A$5:$A$204,$D169,'Capacité équipes'!$B$5:$B$204,$C169)&gt;1,"Capacité en doublon",IF(COUNTIFS('Capacité équipes'!$A$5:$A$204,$D169,'Capacité équipes'!$B$5:$B$204,$C169,'Capacité équipes'!$I$5:$I$204,"OK")=0,"Capacité absente",IF($F169=0,"Aucune capacité",IF($E169=0,"Sans activité",IF($H169&gt;='Paramètres'!$B$7,"Surcharge",IF($H169&gt;='Paramètres'!$B$6,"Vigilance",IF($H169&lt;'Paramètres'!$B$8,"Sous-charge","Équilibre")))))))))</f>
        <v/>
      </c>
    </row>
    <row r="170">
      <c r="A170" s="11" t="n">
        <v>7</v>
      </c>
      <c r="B170" s="11" t="n">
        <v>7</v>
      </c>
      <c r="C170" s="9">
        <f>IFERROR(IF(INDEX('Paramètres'!$B$13:$B$22,$A170)="","",INDEX('Paramètres'!$B$13:$B$22,$A170)),"")</f>
        <v/>
      </c>
      <c r="D170" s="26">
        <f>IF(OR($C170="",$B170&gt;='Paramètres'!$B$4),"",'Paramètres'!$B$3+7*$B170)</f>
        <v/>
      </c>
      <c r="E170" s="24">
        <f>IF(OR($C170="",$D170=""),"",SUMIFS('Charge requise'!$I$5:$I$204,'Charge requise'!$B$5:$B$204,$D170,'Charge requise'!$C$5:$C$204,$C170,'Charge requise'!$H$5:$H$204,"&lt;&gt;Annulée"))</f>
        <v/>
      </c>
      <c r="F170" s="24">
        <f>IF(OR($C170="",$D170=""),"",IF(COUNTIFS('Capacité équipes'!$A$5:$A$204,$D170,'Capacité équipes'!$B$5:$B$204,$C170)=1,IF(COUNTIFS('Capacité équipes'!$A$5:$A$204,$D170,'Capacité équipes'!$B$5:$B$204,$C170,'Capacité équipes'!$I$5:$I$204,"OK")=1,SUMIFS('Capacité équipes'!$G$5:$G$204,'Capacité équipes'!$A$5:$A$204,$D170,'Capacité équipes'!$B$5:$B$204,$C170),""),""))</f>
        <v/>
      </c>
      <c r="G170" s="24">
        <f>IF(OR($E170="",$F170=""),"",$F170-$E170)</f>
        <v/>
      </c>
      <c r="H170" s="25">
        <f>IFERROR($E170/$F170,"")</f>
        <v/>
      </c>
      <c r="I170" s="24">
        <f>IF($F170="","",MAX(0,$E170-$F170))</f>
        <v/>
      </c>
      <c r="J170" s="9">
        <f>IF(OR($C170="",$D170=""),"",IF(COUNTIFS('Capacité équipes'!$A$5:$A$204,$D170,'Capacité équipes'!$B$5:$B$204,$C170)=0,"Capacité absente",IF(COUNTIFS('Capacité équipes'!$A$5:$A$204,$D170,'Capacité équipes'!$B$5:$B$204,$C170)&gt;1,"Capacité en doublon",IF(COUNTIFS('Capacité équipes'!$A$5:$A$204,$D170,'Capacité équipes'!$B$5:$B$204,$C170,'Capacité équipes'!$I$5:$I$204,"OK")=0,"Capacité absente",IF($F170=0,"Aucune capacité",IF($E170=0,"Sans activité",IF($H170&gt;='Paramètres'!$B$7,"Surcharge",IF($H170&gt;='Paramètres'!$B$6,"Vigilance",IF($H170&lt;'Paramètres'!$B$8,"Sous-charge","Équilibre")))))))))</f>
        <v/>
      </c>
    </row>
    <row r="171">
      <c r="A171" s="8" t="n">
        <v>7</v>
      </c>
      <c r="B171" s="8" t="n">
        <v>8</v>
      </c>
      <c r="C171" s="9">
        <f>IFERROR(IF(INDEX('Paramètres'!$B$13:$B$22,$A171)="","",INDEX('Paramètres'!$B$13:$B$22,$A171)),"")</f>
        <v/>
      </c>
      <c r="D171" s="26">
        <f>IF(OR($C171="",$B171&gt;='Paramètres'!$B$4),"",'Paramètres'!$B$3+7*$B171)</f>
        <v/>
      </c>
      <c r="E171" s="24">
        <f>IF(OR($C171="",$D171=""),"",SUMIFS('Charge requise'!$I$5:$I$204,'Charge requise'!$B$5:$B$204,$D171,'Charge requise'!$C$5:$C$204,$C171,'Charge requise'!$H$5:$H$204,"&lt;&gt;Annulée"))</f>
        <v/>
      </c>
      <c r="F171" s="24">
        <f>IF(OR($C171="",$D171=""),"",IF(COUNTIFS('Capacité équipes'!$A$5:$A$204,$D171,'Capacité équipes'!$B$5:$B$204,$C171)=1,IF(COUNTIFS('Capacité équipes'!$A$5:$A$204,$D171,'Capacité équipes'!$B$5:$B$204,$C171,'Capacité équipes'!$I$5:$I$204,"OK")=1,SUMIFS('Capacité équipes'!$G$5:$G$204,'Capacité équipes'!$A$5:$A$204,$D171,'Capacité équipes'!$B$5:$B$204,$C171),""),""))</f>
        <v/>
      </c>
      <c r="G171" s="24">
        <f>IF(OR($E171="",$F171=""),"",$F171-$E171)</f>
        <v/>
      </c>
      <c r="H171" s="25">
        <f>IFERROR($E171/$F171,"")</f>
        <v/>
      </c>
      <c r="I171" s="24">
        <f>IF($F171="","",MAX(0,$E171-$F171))</f>
        <v/>
      </c>
      <c r="J171" s="9">
        <f>IF(OR($C171="",$D171=""),"",IF(COUNTIFS('Capacité équipes'!$A$5:$A$204,$D171,'Capacité équipes'!$B$5:$B$204,$C171)=0,"Capacité absente",IF(COUNTIFS('Capacité équipes'!$A$5:$A$204,$D171,'Capacité équipes'!$B$5:$B$204,$C171)&gt;1,"Capacité en doublon",IF(COUNTIFS('Capacité équipes'!$A$5:$A$204,$D171,'Capacité équipes'!$B$5:$B$204,$C171,'Capacité équipes'!$I$5:$I$204,"OK")=0,"Capacité absente",IF($F171=0,"Aucune capacité",IF($E171=0,"Sans activité",IF($H171&gt;='Paramètres'!$B$7,"Surcharge",IF($H171&gt;='Paramètres'!$B$6,"Vigilance",IF($H171&lt;'Paramètres'!$B$8,"Sous-charge","Équilibre")))))))))</f>
        <v/>
      </c>
    </row>
    <row r="172">
      <c r="A172" s="11" t="n">
        <v>7</v>
      </c>
      <c r="B172" s="11" t="n">
        <v>9</v>
      </c>
      <c r="C172" s="9">
        <f>IFERROR(IF(INDEX('Paramètres'!$B$13:$B$22,$A172)="","",INDEX('Paramètres'!$B$13:$B$22,$A172)),"")</f>
        <v/>
      </c>
      <c r="D172" s="26">
        <f>IF(OR($C172="",$B172&gt;='Paramètres'!$B$4),"",'Paramètres'!$B$3+7*$B172)</f>
        <v/>
      </c>
      <c r="E172" s="24">
        <f>IF(OR($C172="",$D172=""),"",SUMIFS('Charge requise'!$I$5:$I$204,'Charge requise'!$B$5:$B$204,$D172,'Charge requise'!$C$5:$C$204,$C172,'Charge requise'!$H$5:$H$204,"&lt;&gt;Annulée"))</f>
        <v/>
      </c>
      <c r="F172" s="24">
        <f>IF(OR($C172="",$D172=""),"",IF(COUNTIFS('Capacité équipes'!$A$5:$A$204,$D172,'Capacité équipes'!$B$5:$B$204,$C172)=1,IF(COUNTIFS('Capacité équipes'!$A$5:$A$204,$D172,'Capacité équipes'!$B$5:$B$204,$C172,'Capacité équipes'!$I$5:$I$204,"OK")=1,SUMIFS('Capacité équipes'!$G$5:$G$204,'Capacité équipes'!$A$5:$A$204,$D172,'Capacité équipes'!$B$5:$B$204,$C172),""),""))</f>
        <v/>
      </c>
      <c r="G172" s="24">
        <f>IF(OR($E172="",$F172=""),"",$F172-$E172)</f>
        <v/>
      </c>
      <c r="H172" s="25">
        <f>IFERROR($E172/$F172,"")</f>
        <v/>
      </c>
      <c r="I172" s="24">
        <f>IF($F172="","",MAX(0,$E172-$F172))</f>
        <v/>
      </c>
      <c r="J172" s="9">
        <f>IF(OR($C172="",$D172=""),"",IF(COUNTIFS('Capacité équipes'!$A$5:$A$204,$D172,'Capacité équipes'!$B$5:$B$204,$C172)=0,"Capacité absente",IF(COUNTIFS('Capacité équipes'!$A$5:$A$204,$D172,'Capacité équipes'!$B$5:$B$204,$C172)&gt;1,"Capacité en doublon",IF(COUNTIFS('Capacité équipes'!$A$5:$A$204,$D172,'Capacité équipes'!$B$5:$B$204,$C172,'Capacité équipes'!$I$5:$I$204,"OK")=0,"Capacité absente",IF($F172=0,"Aucune capacité",IF($E172=0,"Sans activité",IF($H172&gt;='Paramètres'!$B$7,"Surcharge",IF($H172&gt;='Paramètres'!$B$6,"Vigilance",IF($H172&lt;'Paramètres'!$B$8,"Sous-charge","Équilibre")))))))))</f>
        <v/>
      </c>
    </row>
    <row r="173">
      <c r="A173" s="8" t="n">
        <v>7</v>
      </c>
      <c r="B173" s="8" t="n">
        <v>10</v>
      </c>
      <c r="C173" s="9">
        <f>IFERROR(IF(INDEX('Paramètres'!$B$13:$B$22,$A173)="","",INDEX('Paramètres'!$B$13:$B$22,$A173)),"")</f>
        <v/>
      </c>
      <c r="D173" s="26">
        <f>IF(OR($C173="",$B173&gt;='Paramètres'!$B$4),"",'Paramètres'!$B$3+7*$B173)</f>
        <v/>
      </c>
      <c r="E173" s="24">
        <f>IF(OR($C173="",$D173=""),"",SUMIFS('Charge requise'!$I$5:$I$204,'Charge requise'!$B$5:$B$204,$D173,'Charge requise'!$C$5:$C$204,$C173,'Charge requise'!$H$5:$H$204,"&lt;&gt;Annulée"))</f>
        <v/>
      </c>
      <c r="F173" s="24">
        <f>IF(OR($C173="",$D173=""),"",IF(COUNTIFS('Capacité équipes'!$A$5:$A$204,$D173,'Capacité équipes'!$B$5:$B$204,$C173)=1,IF(COUNTIFS('Capacité équipes'!$A$5:$A$204,$D173,'Capacité équipes'!$B$5:$B$204,$C173,'Capacité équipes'!$I$5:$I$204,"OK")=1,SUMIFS('Capacité équipes'!$G$5:$G$204,'Capacité équipes'!$A$5:$A$204,$D173,'Capacité équipes'!$B$5:$B$204,$C173),""),""))</f>
        <v/>
      </c>
      <c r="G173" s="24">
        <f>IF(OR($E173="",$F173=""),"",$F173-$E173)</f>
        <v/>
      </c>
      <c r="H173" s="25">
        <f>IFERROR($E173/$F173,"")</f>
        <v/>
      </c>
      <c r="I173" s="24">
        <f>IF($F173="","",MAX(0,$E173-$F173))</f>
        <v/>
      </c>
      <c r="J173" s="9">
        <f>IF(OR($C173="",$D173=""),"",IF(COUNTIFS('Capacité équipes'!$A$5:$A$204,$D173,'Capacité équipes'!$B$5:$B$204,$C173)=0,"Capacité absente",IF(COUNTIFS('Capacité équipes'!$A$5:$A$204,$D173,'Capacité équipes'!$B$5:$B$204,$C173)&gt;1,"Capacité en doublon",IF(COUNTIFS('Capacité équipes'!$A$5:$A$204,$D173,'Capacité équipes'!$B$5:$B$204,$C173,'Capacité équipes'!$I$5:$I$204,"OK")=0,"Capacité absente",IF($F173=0,"Aucune capacité",IF($E173=0,"Sans activité",IF($H173&gt;='Paramètres'!$B$7,"Surcharge",IF($H173&gt;='Paramètres'!$B$6,"Vigilance",IF($H173&lt;'Paramètres'!$B$8,"Sous-charge","Équilibre")))))))))</f>
        <v/>
      </c>
    </row>
    <row r="174">
      <c r="A174" s="11" t="n">
        <v>7</v>
      </c>
      <c r="B174" s="11" t="n">
        <v>11</v>
      </c>
      <c r="C174" s="9">
        <f>IFERROR(IF(INDEX('Paramètres'!$B$13:$B$22,$A174)="","",INDEX('Paramètres'!$B$13:$B$22,$A174)),"")</f>
        <v/>
      </c>
      <c r="D174" s="26">
        <f>IF(OR($C174="",$B174&gt;='Paramètres'!$B$4),"",'Paramètres'!$B$3+7*$B174)</f>
        <v/>
      </c>
      <c r="E174" s="24">
        <f>IF(OR($C174="",$D174=""),"",SUMIFS('Charge requise'!$I$5:$I$204,'Charge requise'!$B$5:$B$204,$D174,'Charge requise'!$C$5:$C$204,$C174,'Charge requise'!$H$5:$H$204,"&lt;&gt;Annulée"))</f>
        <v/>
      </c>
      <c r="F174" s="24">
        <f>IF(OR($C174="",$D174=""),"",IF(COUNTIFS('Capacité équipes'!$A$5:$A$204,$D174,'Capacité équipes'!$B$5:$B$204,$C174)=1,IF(COUNTIFS('Capacité équipes'!$A$5:$A$204,$D174,'Capacité équipes'!$B$5:$B$204,$C174,'Capacité équipes'!$I$5:$I$204,"OK")=1,SUMIFS('Capacité équipes'!$G$5:$G$204,'Capacité équipes'!$A$5:$A$204,$D174,'Capacité équipes'!$B$5:$B$204,$C174),""),""))</f>
        <v/>
      </c>
      <c r="G174" s="24">
        <f>IF(OR($E174="",$F174=""),"",$F174-$E174)</f>
        <v/>
      </c>
      <c r="H174" s="25">
        <f>IFERROR($E174/$F174,"")</f>
        <v/>
      </c>
      <c r="I174" s="24">
        <f>IF($F174="","",MAX(0,$E174-$F174))</f>
        <v/>
      </c>
      <c r="J174" s="9">
        <f>IF(OR($C174="",$D174=""),"",IF(COUNTIFS('Capacité équipes'!$A$5:$A$204,$D174,'Capacité équipes'!$B$5:$B$204,$C174)=0,"Capacité absente",IF(COUNTIFS('Capacité équipes'!$A$5:$A$204,$D174,'Capacité équipes'!$B$5:$B$204,$C174)&gt;1,"Capacité en doublon",IF(COUNTIFS('Capacité équipes'!$A$5:$A$204,$D174,'Capacité équipes'!$B$5:$B$204,$C174,'Capacité équipes'!$I$5:$I$204,"OK")=0,"Capacité absente",IF($F174=0,"Aucune capacité",IF($E174=0,"Sans activité",IF($H174&gt;='Paramètres'!$B$7,"Surcharge",IF($H174&gt;='Paramètres'!$B$6,"Vigilance",IF($H174&lt;'Paramètres'!$B$8,"Sous-charge","Équilibre")))))))))</f>
        <v/>
      </c>
    </row>
    <row r="175">
      <c r="A175" s="8" t="n">
        <v>7</v>
      </c>
      <c r="B175" s="8" t="n">
        <v>12</v>
      </c>
      <c r="C175" s="9">
        <f>IFERROR(IF(INDEX('Paramètres'!$B$13:$B$22,$A175)="","",INDEX('Paramètres'!$B$13:$B$22,$A175)),"")</f>
        <v/>
      </c>
      <c r="D175" s="26">
        <f>IF(OR($C175="",$B175&gt;='Paramètres'!$B$4),"",'Paramètres'!$B$3+7*$B175)</f>
        <v/>
      </c>
      <c r="E175" s="24">
        <f>IF(OR($C175="",$D175=""),"",SUMIFS('Charge requise'!$I$5:$I$204,'Charge requise'!$B$5:$B$204,$D175,'Charge requise'!$C$5:$C$204,$C175,'Charge requise'!$H$5:$H$204,"&lt;&gt;Annulée"))</f>
        <v/>
      </c>
      <c r="F175" s="24">
        <f>IF(OR($C175="",$D175=""),"",IF(COUNTIFS('Capacité équipes'!$A$5:$A$204,$D175,'Capacité équipes'!$B$5:$B$204,$C175)=1,IF(COUNTIFS('Capacité équipes'!$A$5:$A$204,$D175,'Capacité équipes'!$B$5:$B$204,$C175,'Capacité équipes'!$I$5:$I$204,"OK")=1,SUMIFS('Capacité équipes'!$G$5:$G$204,'Capacité équipes'!$A$5:$A$204,$D175,'Capacité équipes'!$B$5:$B$204,$C175),""),""))</f>
        <v/>
      </c>
      <c r="G175" s="24">
        <f>IF(OR($E175="",$F175=""),"",$F175-$E175)</f>
        <v/>
      </c>
      <c r="H175" s="25">
        <f>IFERROR($E175/$F175,"")</f>
        <v/>
      </c>
      <c r="I175" s="24">
        <f>IF($F175="","",MAX(0,$E175-$F175))</f>
        <v/>
      </c>
      <c r="J175" s="9">
        <f>IF(OR($C175="",$D175=""),"",IF(COUNTIFS('Capacité équipes'!$A$5:$A$204,$D175,'Capacité équipes'!$B$5:$B$204,$C175)=0,"Capacité absente",IF(COUNTIFS('Capacité équipes'!$A$5:$A$204,$D175,'Capacité équipes'!$B$5:$B$204,$C175)&gt;1,"Capacité en doublon",IF(COUNTIFS('Capacité équipes'!$A$5:$A$204,$D175,'Capacité équipes'!$B$5:$B$204,$C175,'Capacité équipes'!$I$5:$I$204,"OK")=0,"Capacité absente",IF($F175=0,"Aucune capacité",IF($E175=0,"Sans activité",IF($H175&gt;='Paramètres'!$B$7,"Surcharge",IF($H175&gt;='Paramètres'!$B$6,"Vigilance",IF($H175&lt;'Paramètres'!$B$8,"Sous-charge","Équilibre")))))))))</f>
        <v/>
      </c>
    </row>
    <row r="176">
      <c r="A176" s="11" t="n">
        <v>7</v>
      </c>
      <c r="B176" s="11" t="n">
        <v>13</v>
      </c>
      <c r="C176" s="9">
        <f>IFERROR(IF(INDEX('Paramètres'!$B$13:$B$22,$A176)="","",INDEX('Paramètres'!$B$13:$B$22,$A176)),"")</f>
        <v/>
      </c>
      <c r="D176" s="26">
        <f>IF(OR($C176="",$B176&gt;='Paramètres'!$B$4),"",'Paramètres'!$B$3+7*$B176)</f>
        <v/>
      </c>
      <c r="E176" s="24">
        <f>IF(OR($C176="",$D176=""),"",SUMIFS('Charge requise'!$I$5:$I$204,'Charge requise'!$B$5:$B$204,$D176,'Charge requise'!$C$5:$C$204,$C176,'Charge requise'!$H$5:$H$204,"&lt;&gt;Annulée"))</f>
        <v/>
      </c>
      <c r="F176" s="24">
        <f>IF(OR($C176="",$D176=""),"",IF(COUNTIFS('Capacité équipes'!$A$5:$A$204,$D176,'Capacité équipes'!$B$5:$B$204,$C176)=1,IF(COUNTIFS('Capacité équipes'!$A$5:$A$204,$D176,'Capacité équipes'!$B$5:$B$204,$C176,'Capacité équipes'!$I$5:$I$204,"OK")=1,SUMIFS('Capacité équipes'!$G$5:$G$204,'Capacité équipes'!$A$5:$A$204,$D176,'Capacité équipes'!$B$5:$B$204,$C176),""),""))</f>
        <v/>
      </c>
      <c r="G176" s="24">
        <f>IF(OR($E176="",$F176=""),"",$F176-$E176)</f>
        <v/>
      </c>
      <c r="H176" s="25">
        <f>IFERROR($E176/$F176,"")</f>
        <v/>
      </c>
      <c r="I176" s="24">
        <f>IF($F176="","",MAX(0,$E176-$F176))</f>
        <v/>
      </c>
      <c r="J176" s="9">
        <f>IF(OR($C176="",$D176=""),"",IF(COUNTIFS('Capacité équipes'!$A$5:$A$204,$D176,'Capacité équipes'!$B$5:$B$204,$C176)=0,"Capacité absente",IF(COUNTIFS('Capacité équipes'!$A$5:$A$204,$D176,'Capacité équipes'!$B$5:$B$204,$C176)&gt;1,"Capacité en doublon",IF(COUNTIFS('Capacité équipes'!$A$5:$A$204,$D176,'Capacité équipes'!$B$5:$B$204,$C176,'Capacité équipes'!$I$5:$I$204,"OK")=0,"Capacité absente",IF($F176=0,"Aucune capacité",IF($E176=0,"Sans activité",IF($H176&gt;='Paramètres'!$B$7,"Surcharge",IF($H176&gt;='Paramètres'!$B$6,"Vigilance",IF($H176&lt;'Paramètres'!$B$8,"Sous-charge","Équilibre")))))))))</f>
        <v/>
      </c>
    </row>
    <row r="177">
      <c r="A177" s="8" t="n">
        <v>7</v>
      </c>
      <c r="B177" s="8" t="n">
        <v>14</v>
      </c>
      <c r="C177" s="9">
        <f>IFERROR(IF(INDEX('Paramètres'!$B$13:$B$22,$A177)="","",INDEX('Paramètres'!$B$13:$B$22,$A177)),"")</f>
        <v/>
      </c>
      <c r="D177" s="26">
        <f>IF(OR($C177="",$B177&gt;='Paramètres'!$B$4),"",'Paramètres'!$B$3+7*$B177)</f>
        <v/>
      </c>
      <c r="E177" s="24">
        <f>IF(OR($C177="",$D177=""),"",SUMIFS('Charge requise'!$I$5:$I$204,'Charge requise'!$B$5:$B$204,$D177,'Charge requise'!$C$5:$C$204,$C177,'Charge requise'!$H$5:$H$204,"&lt;&gt;Annulée"))</f>
        <v/>
      </c>
      <c r="F177" s="24">
        <f>IF(OR($C177="",$D177=""),"",IF(COUNTIFS('Capacité équipes'!$A$5:$A$204,$D177,'Capacité équipes'!$B$5:$B$204,$C177)=1,IF(COUNTIFS('Capacité équipes'!$A$5:$A$204,$D177,'Capacité équipes'!$B$5:$B$204,$C177,'Capacité équipes'!$I$5:$I$204,"OK")=1,SUMIFS('Capacité équipes'!$G$5:$G$204,'Capacité équipes'!$A$5:$A$204,$D177,'Capacité équipes'!$B$5:$B$204,$C177),""),""))</f>
        <v/>
      </c>
      <c r="G177" s="24">
        <f>IF(OR($E177="",$F177=""),"",$F177-$E177)</f>
        <v/>
      </c>
      <c r="H177" s="25">
        <f>IFERROR($E177/$F177,"")</f>
        <v/>
      </c>
      <c r="I177" s="24">
        <f>IF($F177="","",MAX(0,$E177-$F177))</f>
        <v/>
      </c>
      <c r="J177" s="9">
        <f>IF(OR($C177="",$D177=""),"",IF(COUNTIFS('Capacité équipes'!$A$5:$A$204,$D177,'Capacité équipes'!$B$5:$B$204,$C177)=0,"Capacité absente",IF(COUNTIFS('Capacité équipes'!$A$5:$A$204,$D177,'Capacité équipes'!$B$5:$B$204,$C177)&gt;1,"Capacité en doublon",IF(COUNTIFS('Capacité équipes'!$A$5:$A$204,$D177,'Capacité équipes'!$B$5:$B$204,$C177,'Capacité équipes'!$I$5:$I$204,"OK")=0,"Capacité absente",IF($F177=0,"Aucune capacité",IF($E177=0,"Sans activité",IF($H177&gt;='Paramètres'!$B$7,"Surcharge",IF($H177&gt;='Paramètres'!$B$6,"Vigilance",IF($H177&lt;'Paramètres'!$B$8,"Sous-charge","Équilibre")))))))))</f>
        <v/>
      </c>
    </row>
    <row r="178">
      <c r="A178" s="11" t="n">
        <v>7</v>
      </c>
      <c r="B178" s="11" t="n">
        <v>15</v>
      </c>
      <c r="C178" s="9">
        <f>IFERROR(IF(INDEX('Paramètres'!$B$13:$B$22,$A178)="","",INDEX('Paramètres'!$B$13:$B$22,$A178)),"")</f>
        <v/>
      </c>
      <c r="D178" s="26">
        <f>IF(OR($C178="",$B178&gt;='Paramètres'!$B$4),"",'Paramètres'!$B$3+7*$B178)</f>
        <v/>
      </c>
      <c r="E178" s="24">
        <f>IF(OR($C178="",$D178=""),"",SUMIFS('Charge requise'!$I$5:$I$204,'Charge requise'!$B$5:$B$204,$D178,'Charge requise'!$C$5:$C$204,$C178,'Charge requise'!$H$5:$H$204,"&lt;&gt;Annulée"))</f>
        <v/>
      </c>
      <c r="F178" s="24">
        <f>IF(OR($C178="",$D178=""),"",IF(COUNTIFS('Capacité équipes'!$A$5:$A$204,$D178,'Capacité équipes'!$B$5:$B$204,$C178)=1,IF(COUNTIFS('Capacité équipes'!$A$5:$A$204,$D178,'Capacité équipes'!$B$5:$B$204,$C178,'Capacité équipes'!$I$5:$I$204,"OK")=1,SUMIFS('Capacité équipes'!$G$5:$G$204,'Capacité équipes'!$A$5:$A$204,$D178,'Capacité équipes'!$B$5:$B$204,$C178),""),""))</f>
        <v/>
      </c>
      <c r="G178" s="24">
        <f>IF(OR($E178="",$F178=""),"",$F178-$E178)</f>
        <v/>
      </c>
      <c r="H178" s="25">
        <f>IFERROR($E178/$F178,"")</f>
        <v/>
      </c>
      <c r="I178" s="24">
        <f>IF($F178="","",MAX(0,$E178-$F178))</f>
        <v/>
      </c>
      <c r="J178" s="9">
        <f>IF(OR($C178="",$D178=""),"",IF(COUNTIFS('Capacité équipes'!$A$5:$A$204,$D178,'Capacité équipes'!$B$5:$B$204,$C178)=0,"Capacité absente",IF(COUNTIFS('Capacité équipes'!$A$5:$A$204,$D178,'Capacité équipes'!$B$5:$B$204,$C178)&gt;1,"Capacité en doublon",IF(COUNTIFS('Capacité équipes'!$A$5:$A$204,$D178,'Capacité équipes'!$B$5:$B$204,$C178,'Capacité équipes'!$I$5:$I$204,"OK")=0,"Capacité absente",IF($F178=0,"Aucune capacité",IF($E178=0,"Sans activité",IF($H178&gt;='Paramètres'!$B$7,"Surcharge",IF($H178&gt;='Paramètres'!$B$6,"Vigilance",IF($H178&lt;'Paramètres'!$B$8,"Sous-charge","Équilibre")))))))))</f>
        <v/>
      </c>
    </row>
    <row r="179">
      <c r="A179" s="8" t="n">
        <v>7</v>
      </c>
      <c r="B179" s="8" t="n">
        <v>16</v>
      </c>
      <c r="C179" s="9">
        <f>IFERROR(IF(INDEX('Paramètres'!$B$13:$B$22,$A179)="","",INDEX('Paramètres'!$B$13:$B$22,$A179)),"")</f>
        <v/>
      </c>
      <c r="D179" s="26">
        <f>IF(OR($C179="",$B179&gt;='Paramètres'!$B$4),"",'Paramètres'!$B$3+7*$B179)</f>
        <v/>
      </c>
      <c r="E179" s="24">
        <f>IF(OR($C179="",$D179=""),"",SUMIFS('Charge requise'!$I$5:$I$204,'Charge requise'!$B$5:$B$204,$D179,'Charge requise'!$C$5:$C$204,$C179,'Charge requise'!$H$5:$H$204,"&lt;&gt;Annulée"))</f>
        <v/>
      </c>
      <c r="F179" s="24">
        <f>IF(OR($C179="",$D179=""),"",IF(COUNTIFS('Capacité équipes'!$A$5:$A$204,$D179,'Capacité équipes'!$B$5:$B$204,$C179)=1,IF(COUNTIFS('Capacité équipes'!$A$5:$A$204,$D179,'Capacité équipes'!$B$5:$B$204,$C179,'Capacité équipes'!$I$5:$I$204,"OK")=1,SUMIFS('Capacité équipes'!$G$5:$G$204,'Capacité équipes'!$A$5:$A$204,$D179,'Capacité équipes'!$B$5:$B$204,$C179),""),""))</f>
        <v/>
      </c>
      <c r="G179" s="24">
        <f>IF(OR($E179="",$F179=""),"",$F179-$E179)</f>
        <v/>
      </c>
      <c r="H179" s="25">
        <f>IFERROR($E179/$F179,"")</f>
        <v/>
      </c>
      <c r="I179" s="24">
        <f>IF($F179="","",MAX(0,$E179-$F179))</f>
        <v/>
      </c>
      <c r="J179" s="9">
        <f>IF(OR($C179="",$D179=""),"",IF(COUNTIFS('Capacité équipes'!$A$5:$A$204,$D179,'Capacité équipes'!$B$5:$B$204,$C179)=0,"Capacité absente",IF(COUNTIFS('Capacité équipes'!$A$5:$A$204,$D179,'Capacité équipes'!$B$5:$B$204,$C179)&gt;1,"Capacité en doublon",IF(COUNTIFS('Capacité équipes'!$A$5:$A$204,$D179,'Capacité équipes'!$B$5:$B$204,$C179,'Capacité équipes'!$I$5:$I$204,"OK")=0,"Capacité absente",IF($F179=0,"Aucune capacité",IF($E179=0,"Sans activité",IF($H179&gt;='Paramètres'!$B$7,"Surcharge",IF($H179&gt;='Paramètres'!$B$6,"Vigilance",IF($H179&lt;'Paramètres'!$B$8,"Sous-charge","Équilibre")))))))))</f>
        <v/>
      </c>
    </row>
    <row r="180">
      <c r="A180" s="11" t="n">
        <v>7</v>
      </c>
      <c r="B180" s="11" t="n">
        <v>17</v>
      </c>
      <c r="C180" s="9">
        <f>IFERROR(IF(INDEX('Paramètres'!$B$13:$B$22,$A180)="","",INDEX('Paramètres'!$B$13:$B$22,$A180)),"")</f>
        <v/>
      </c>
      <c r="D180" s="26">
        <f>IF(OR($C180="",$B180&gt;='Paramètres'!$B$4),"",'Paramètres'!$B$3+7*$B180)</f>
        <v/>
      </c>
      <c r="E180" s="24">
        <f>IF(OR($C180="",$D180=""),"",SUMIFS('Charge requise'!$I$5:$I$204,'Charge requise'!$B$5:$B$204,$D180,'Charge requise'!$C$5:$C$204,$C180,'Charge requise'!$H$5:$H$204,"&lt;&gt;Annulée"))</f>
        <v/>
      </c>
      <c r="F180" s="24">
        <f>IF(OR($C180="",$D180=""),"",IF(COUNTIFS('Capacité équipes'!$A$5:$A$204,$D180,'Capacité équipes'!$B$5:$B$204,$C180)=1,IF(COUNTIFS('Capacité équipes'!$A$5:$A$204,$D180,'Capacité équipes'!$B$5:$B$204,$C180,'Capacité équipes'!$I$5:$I$204,"OK")=1,SUMIFS('Capacité équipes'!$G$5:$G$204,'Capacité équipes'!$A$5:$A$204,$D180,'Capacité équipes'!$B$5:$B$204,$C180),""),""))</f>
        <v/>
      </c>
      <c r="G180" s="24">
        <f>IF(OR($E180="",$F180=""),"",$F180-$E180)</f>
        <v/>
      </c>
      <c r="H180" s="25">
        <f>IFERROR($E180/$F180,"")</f>
        <v/>
      </c>
      <c r="I180" s="24">
        <f>IF($F180="","",MAX(0,$E180-$F180))</f>
        <v/>
      </c>
      <c r="J180" s="9">
        <f>IF(OR($C180="",$D180=""),"",IF(COUNTIFS('Capacité équipes'!$A$5:$A$204,$D180,'Capacité équipes'!$B$5:$B$204,$C180)=0,"Capacité absente",IF(COUNTIFS('Capacité équipes'!$A$5:$A$204,$D180,'Capacité équipes'!$B$5:$B$204,$C180)&gt;1,"Capacité en doublon",IF(COUNTIFS('Capacité équipes'!$A$5:$A$204,$D180,'Capacité équipes'!$B$5:$B$204,$C180,'Capacité équipes'!$I$5:$I$204,"OK")=0,"Capacité absente",IF($F180=0,"Aucune capacité",IF($E180=0,"Sans activité",IF($H180&gt;='Paramètres'!$B$7,"Surcharge",IF($H180&gt;='Paramètres'!$B$6,"Vigilance",IF($H180&lt;'Paramètres'!$B$8,"Sous-charge","Équilibre")))))))))</f>
        <v/>
      </c>
    </row>
    <row r="181">
      <c r="A181" s="8" t="n">
        <v>7</v>
      </c>
      <c r="B181" s="8" t="n">
        <v>18</v>
      </c>
      <c r="C181" s="9">
        <f>IFERROR(IF(INDEX('Paramètres'!$B$13:$B$22,$A181)="","",INDEX('Paramètres'!$B$13:$B$22,$A181)),"")</f>
        <v/>
      </c>
      <c r="D181" s="26">
        <f>IF(OR($C181="",$B181&gt;='Paramètres'!$B$4),"",'Paramètres'!$B$3+7*$B181)</f>
        <v/>
      </c>
      <c r="E181" s="24">
        <f>IF(OR($C181="",$D181=""),"",SUMIFS('Charge requise'!$I$5:$I$204,'Charge requise'!$B$5:$B$204,$D181,'Charge requise'!$C$5:$C$204,$C181,'Charge requise'!$H$5:$H$204,"&lt;&gt;Annulée"))</f>
        <v/>
      </c>
      <c r="F181" s="24">
        <f>IF(OR($C181="",$D181=""),"",IF(COUNTIFS('Capacité équipes'!$A$5:$A$204,$D181,'Capacité équipes'!$B$5:$B$204,$C181)=1,IF(COUNTIFS('Capacité équipes'!$A$5:$A$204,$D181,'Capacité équipes'!$B$5:$B$204,$C181,'Capacité équipes'!$I$5:$I$204,"OK")=1,SUMIFS('Capacité équipes'!$G$5:$G$204,'Capacité équipes'!$A$5:$A$204,$D181,'Capacité équipes'!$B$5:$B$204,$C181),""),""))</f>
        <v/>
      </c>
      <c r="G181" s="24">
        <f>IF(OR($E181="",$F181=""),"",$F181-$E181)</f>
        <v/>
      </c>
      <c r="H181" s="25">
        <f>IFERROR($E181/$F181,"")</f>
        <v/>
      </c>
      <c r="I181" s="24">
        <f>IF($F181="","",MAX(0,$E181-$F181))</f>
        <v/>
      </c>
      <c r="J181" s="9">
        <f>IF(OR($C181="",$D181=""),"",IF(COUNTIFS('Capacité équipes'!$A$5:$A$204,$D181,'Capacité équipes'!$B$5:$B$204,$C181)=0,"Capacité absente",IF(COUNTIFS('Capacité équipes'!$A$5:$A$204,$D181,'Capacité équipes'!$B$5:$B$204,$C181)&gt;1,"Capacité en doublon",IF(COUNTIFS('Capacité équipes'!$A$5:$A$204,$D181,'Capacité équipes'!$B$5:$B$204,$C181,'Capacité équipes'!$I$5:$I$204,"OK")=0,"Capacité absente",IF($F181=0,"Aucune capacité",IF($E181=0,"Sans activité",IF($H181&gt;='Paramètres'!$B$7,"Surcharge",IF($H181&gt;='Paramètres'!$B$6,"Vigilance",IF($H181&lt;'Paramètres'!$B$8,"Sous-charge","Équilibre")))))))))</f>
        <v/>
      </c>
    </row>
    <row r="182">
      <c r="A182" s="11" t="n">
        <v>7</v>
      </c>
      <c r="B182" s="11" t="n">
        <v>19</v>
      </c>
      <c r="C182" s="9">
        <f>IFERROR(IF(INDEX('Paramètres'!$B$13:$B$22,$A182)="","",INDEX('Paramètres'!$B$13:$B$22,$A182)),"")</f>
        <v/>
      </c>
      <c r="D182" s="26">
        <f>IF(OR($C182="",$B182&gt;='Paramètres'!$B$4),"",'Paramètres'!$B$3+7*$B182)</f>
        <v/>
      </c>
      <c r="E182" s="24">
        <f>IF(OR($C182="",$D182=""),"",SUMIFS('Charge requise'!$I$5:$I$204,'Charge requise'!$B$5:$B$204,$D182,'Charge requise'!$C$5:$C$204,$C182,'Charge requise'!$H$5:$H$204,"&lt;&gt;Annulée"))</f>
        <v/>
      </c>
      <c r="F182" s="24">
        <f>IF(OR($C182="",$D182=""),"",IF(COUNTIFS('Capacité équipes'!$A$5:$A$204,$D182,'Capacité équipes'!$B$5:$B$204,$C182)=1,IF(COUNTIFS('Capacité équipes'!$A$5:$A$204,$D182,'Capacité équipes'!$B$5:$B$204,$C182,'Capacité équipes'!$I$5:$I$204,"OK")=1,SUMIFS('Capacité équipes'!$G$5:$G$204,'Capacité équipes'!$A$5:$A$204,$D182,'Capacité équipes'!$B$5:$B$204,$C182),""),""))</f>
        <v/>
      </c>
      <c r="G182" s="24">
        <f>IF(OR($E182="",$F182=""),"",$F182-$E182)</f>
        <v/>
      </c>
      <c r="H182" s="25">
        <f>IFERROR($E182/$F182,"")</f>
        <v/>
      </c>
      <c r="I182" s="24">
        <f>IF($F182="","",MAX(0,$E182-$F182))</f>
        <v/>
      </c>
      <c r="J182" s="9">
        <f>IF(OR($C182="",$D182=""),"",IF(COUNTIFS('Capacité équipes'!$A$5:$A$204,$D182,'Capacité équipes'!$B$5:$B$204,$C182)=0,"Capacité absente",IF(COUNTIFS('Capacité équipes'!$A$5:$A$204,$D182,'Capacité équipes'!$B$5:$B$204,$C182)&gt;1,"Capacité en doublon",IF(COUNTIFS('Capacité équipes'!$A$5:$A$204,$D182,'Capacité équipes'!$B$5:$B$204,$C182,'Capacité équipes'!$I$5:$I$204,"OK")=0,"Capacité absente",IF($F182=0,"Aucune capacité",IF($E182=0,"Sans activité",IF($H182&gt;='Paramètres'!$B$7,"Surcharge",IF($H182&gt;='Paramètres'!$B$6,"Vigilance",IF($H182&lt;'Paramètres'!$B$8,"Sous-charge","Équilibre")))))))))</f>
        <v/>
      </c>
    </row>
    <row r="183">
      <c r="A183" s="8" t="n">
        <v>7</v>
      </c>
      <c r="B183" s="8" t="n">
        <v>20</v>
      </c>
      <c r="C183" s="9">
        <f>IFERROR(IF(INDEX('Paramètres'!$B$13:$B$22,$A183)="","",INDEX('Paramètres'!$B$13:$B$22,$A183)),"")</f>
        <v/>
      </c>
      <c r="D183" s="26">
        <f>IF(OR($C183="",$B183&gt;='Paramètres'!$B$4),"",'Paramètres'!$B$3+7*$B183)</f>
        <v/>
      </c>
      <c r="E183" s="24">
        <f>IF(OR($C183="",$D183=""),"",SUMIFS('Charge requise'!$I$5:$I$204,'Charge requise'!$B$5:$B$204,$D183,'Charge requise'!$C$5:$C$204,$C183,'Charge requise'!$H$5:$H$204,"&lt;&gt;Annulée"))</f>
        <v/>
      </c>
      <c r="F183" s="24">
        <f>IF(OR($C183="",$D183=""),"",IF(COUNTIFS('Capacité équipes'!$A$5:$A$204,$D183,'Capacité équipes'!$B$5:$B$204,$C183)=1,IF(COUNTIFS('Capacité équipes'!$A$5:$A$204,$D183,'Capacité équipes'!$B$5:$B$204,$C183,'Capacité équipes'!$I$5:$I$204,"OK")=1,SUMIFS('Capacité équipes'!$G$5:$G$204,'Capacité équipes'!$A$5:$A$204,$D183,'Capacité équipes'!$B$5:$B$204,$C183),""),""))</f>
        <v/>
      </c>
      <c r="G183" s="24">
        <f>IF(OR($E183="",$F183=""),"",$F183-$E183)</f>
        <v/>
      </c>
      <c r="H183" s="25">
        <f>IFERROR($E183/$F183,"")</f>
        <v/>
      </c>
      <c r="I183" s="24">
        <f>IF($F183="","",MAX(0,$E183-$F183))</f>
        <v/>
      </c>
      <c r="J183" s="9">
        <f>IF(OR($C183="",$D183=""),"",IF(COUNTIFS('Capacité équipes'!$A$5:$A$204,$D183,'Capacité équipes'!$B$5:$B$204,$C183)=0,"Capacité absente",IF(COUNTIFS('Capacité équipes'!$A$5:$A$204,$D183,'Capacité équipes'!$B$5:$B$204,$C183)&gt;1,"Capacité en doublon",IF(COUNTIFS('Capacité équipes'!$A$5:$A$204,$D183,'Capacité équipes'!$B$5:$B$204,$C183,'Capacité équipes'!$I$5:$I$204,"OK")=0,"Capacité absente",IF($F183=0,"Aucune capacité",IF($E183=0,"Sans activité",IF($H183&gt;='Paramètres'!$B$7,"Surcharge",IF($H183&gt;='Paramètres'!$B$6,"Vigilance",IF($H183&lt;'Paramètres'!$B$8,"Sous-charge","Équilibre")))))))))</f>
        <v/>
      </c>
    </row>
    <row r="184">
      <c r="A184" s="11" t="n">
        <v>7</v>
      </c>
      <c r="B184" s="11" t="n">
        <v>21</v>
      </c>
      <c r="C184" s="9">
        <f>IFERROR(IF(INDEX('Paramètres'!$B$13:$B$22,$A184)="","",INDEX('Paramètres'!$B$13:$B$22,$A184)),"")</f>
        <v/>
      </c>
      <c r="D184" s="26">
        <f>IF(OR($C184="",$B184&gt;='Paramètres'!$B$4),"",'Paramètres'!$B$3+7*$B184)</f>
        <v/>
      </c>
      <c r="E184" s="24">
        <f>IF(OR($C184="",$D184=""),"",SUMIFS('Charge requise'!$I$5:$I$204,'Charge requise'!$B$5:$B$204,$D184,'Charge requise'!$C$5:$C$204,$C184,'Charge requise'!$H$5:$H$204,"&lt;&gt;Annulée"))</f>
        <v/>
      </c>
      <c r="F184" s="24">
        <f>IF(OR($C184="",$D184=""),"",IF(COUNTIFS('Capacité équipes'!$A$5:$A$204,$D184,'Capacité équipes'!$B$5:$B$204,$C184)=1,IF(COUNTIFS('Capacité équipes'!$A$5:$A$204,$D184,'Capacité équipes'!$B$5:$B$204,$C184,'Capacité équipes'!$I$5:$I$204,"OK")=1,SUMIFS('Capacité équipes'!$G$5:$G$204,'Capacité équipes'!$A$5:$A$204,$D184,'Capacité équipes'!$B$5:$B$204,$C184),""),""))</f>
        <v/>
      </c>
      <c r="G184" s="24">
        <f>IF(OR($E184="",$F184=""),"",$F184-$E184)</f>
        <v/>
      </c>
      <c r="H184" s="25">
        <f>IFERROR($E184/$F184,"")</f>
        <v/>
      </c>
      <c r="I184" s="24">
        <f>IF($F184="","",MAX(0,$E184-$F184))</f>
        <v/>
      </c>
      <c r="J184" s="9">
        <f>IF(OR($C184="",$D184=""),"",IF(COUNTIFS('Capacité équipes'!$A$5:$A$204,$D184,'Capacité équipes'!$B$5:$B$204,$C184)=0,"Capacité absente",IF(COUNTIFS('Capacité équipes'!$A$5:$A$204,$D184,'Capacité équipes'!$B$5:$B$204,$C184)&gt;1,"Capacité en doublon",IF(COUNTIFS('Capacité équipes'!$A$5:$A$204,$D184,'Capacité équipes'!$B$5:$B$204,$C184,'Capacité équipes'!$I$5:$I$204,"OK")=0,"Capacité absente",IF($F184=0,"Aucune capacité",IF($E184=0,"Sans activité",IF($H184&gt;='Paramètres'!$B$7,"Surcharge",IF($H184&gt;='Paramètres'!$B$6,"Vigilance",IF($H184&lt;'Paramètres'!$B$8,"Sous-charge","Équilibre")))))))))</f>
        <v/>
      </c>
    </row>
    <row r="185">
      <c r="A185" s="8" t="n">
        <v>7</v>
      </c>
      <c r="B185" s="8" t="n">
        <v>22</v>
      </c>
      <c r="C185" s="9">
        <f>IFERROR(IF(INDEX('Paramètres'!$B$13:$B$22,$A185)="","",INDEX('Paramètres'!$B$13:$B$22,$A185)),"")</f>
        <v/>
      </c>
      <c r="D185" s="26">
        <f>IF(OR($C185="",$B185&gt;='Paramètres'!$B$4),"",'Paramètres'!$B$3+7*$B185)</f>
        <v/>
      </c>
      <c r="E185" s="24">
        <f>IF(OR($C185="",$D185=""),"",SUMIFS('Charge requise'!$I$5:$I$204,'Charge requise'!$B$5:$B$204,$D185,'Charge requise'!$C$5:$C$204,$C185,'Charge requise'!$H$5:$H$204,"&lt;&gt;Annulée"))</f>
        <v/>
      </c>
      <c r="F185" s="24">
        <f>IF(OR($C185="",$D185=""),"",IF(COUNTIFS('Capacité équipes'!$A$5:$A$204,$D185,'Capacité équipes'!$B$5:$B$204,$C185)=1,IF(COUNTIFS('Capacité équipes'!$A$5:$A$204,$D185,'Capacité équipes'!$B$5:$B$204,$C185,'Capacité équipes'!$I$5:$I$204,"OK")=1,SUMIFS('Capacité équipes'!$G$5:$G$204,'Capacité équipes'!$A$5:$A$204,$D185,'Capacité équipes'!$B$5:$B$204,$C185),""),""))</f>
        <v/>
      </c>
      <c r="G185" s="24">
        <f>IF(OR($E185="",$F185=""),"",$F185-$E185)</f>
        <v/>
      </c>
      <c r="H185" s="25">
        <f>IFERROR($E185/$F185,"")</f>
        <v/>
      </c>
      <c r="I185" s="24">
        <f>IF($F185="","",MAX(0,$E185-$F185))</f>
        <v/>
      </c>
      <c r="J185" s="9">
        <f>IF(OR($C185="",$D185=""),"",IF(COUNTIFS('Capacité équipes'!$A$5:$A$204,$D185,'Capacité équipes'!$B$5:$B$204,$C185)=0,"Capacité absente",IF(COUNTIFS('Capacité équipes'!$A$5:$A$204,$D185,'Capacité équipes'!$B$5:$B$204,$C185)&gt;1,"Capacité en doublon",IF(COUNTIFS('Capacité équipes'!$A$5:$A$204,$D185,'Capacité équipes'!$B$5:$B$204,$C185,'Capacité équipes'!$I$5:$I$204,"OK")=0,"Capacité absente",IF($F185=0,"Aucune capacité",IF($E185=0,"Sans activité",IF($H185&gt;='Paramètres'!$B$7,"Surcharge",IF($H185&gt;='Paramètres'!$B$6,"Vigilance",IF($H185&lt;'Paramètres'!$B$8,"Sous-charge","Équilibre")))))))))</f>
        <v/>
      </c>
    </row>
    <row r="186">
      <c r="A186" s="11" t="n">
        <v>7</v>
      </c>
      <c r="B186" s="11" t="n">
        <v>23</v>
      </c>
      <c r="C186" s="9">
        <f>IFERROR(IF(INDEX('Paramètres'!$B$13:$B$22,$A186)="","",INDEX('Paramètres'!$B$13:$B$22,$A186)),"")</f>
        <v/>
      </c>
      <c r="D186" s="26">
        <f>IF(OR($C186="",$B186&gt;='Paramètres'!$B$4),"",'Paramètres'!$B$3+7*$B186)</f>
        <v/>
      </c>
      <c r="E186" s="24">
        <f>IF(OR($C186="",$D186=""),"",SUMIFS('Charge requise'!$I$5:$I$204,'Charge requise'!$B$5:$B$204,$D186,'Charge requise'!$C$5:$C$204,$C186,'Charge requise'!$H$5:$H$204,"&lt;&gt;Annulée"))</f>
        <v/>
      </c>
      <c r="F186" s="24">
        <f>IF(OR($C186="",$D186=""),"",IF(COUNTIFS('Capacité équipes'!$A$5:$A$204,$D186,'Capacité équipes'!$B$5:$B$204,$C186)=1,IF(COUNTIFS('Capacité équipes'!$A$5:$A$204,$D186,'Capacité équipes'!$B$5:$B$204,$C186,'Capacité équipes'!$I$5:$I$204,"OK")=1,SUMIFS('Capacité équipes'!$G$5:$G$204,'Capacité équipes'!$A$5:$A$204,$D186,'Capacité équipes'!$B$5:$B$204,$C186),""),""))</f>
        <v/>
      </c>
      <c r="G186" s="24">
        <f>IF(OR($E186="",$F186=""),"",$F186-$E186)</f>
        <v/>
      </c>
      <c r="H186" s="25">
        <f>IFERROR($E186/$F186,"")</f>
        <v/>
      </c>
      <c r="I186" s="24">
        <f>IF($F186="","",MAX(0,$E186-$F186))</f>
        <v/>
      </c>
      <c r="J186" s="9">
        <f>IF(OR($C186="",$D186=""),"",IF(COUNTIFS('Capacité équipes'!$A$5:$A$204,$D186,'Capacité équipes'!$B$5:$B$204,$C186)=0,"Capacité absente",IF(COUNTIFS('Capacité équipes'!$A$5:$A$204,$D186,'Capacité équipes'!$B$5:$B$204,$C186)&gt;1,"Capacité en doublon",IF(COUNTIFS('Capacité équipes'!$A$5:$A$204,$D186,'Capacité équipes'!$B$5:$B$204,$C186,'Capacité équipes'!$I$5:$I$204,"OK")=0,"Capacité absente",IF($F186=0,"Aucune capacité",IF($E186=0,"Sans activité",IF($H186&gt;='Paramètres'!$B$7,"Surcharge",IF($H186&gt;='Paramètres'!$B$6,"Vigilance",IF($H186&lt;'Paramètres'!$B$8,"Sous-charge","Équilibre")))))))))</f>
        <v/>
      </c>
    </row>
    <row r="187">
      <c r="A187" s="8" t="n">
        <v>7</v>
      </c>
      <c r="B187" s="8" t="n">
        <v>24</v>
      </c>
      <c r="C187" s="9">
        <f>IFERROR(IF(INDEX('Paramètres'!$B$13:$B$22,$A187)="","",INDEX('Paramètres'!$B$13:$B$22,$A187)),"")</f>
        <v/>
      </c>
      <c r="D187" s="26">
        <f>IF(OR($C187="",$B187&gt;='Paramètres'!$B$4),"",'Paramètres'!$B$3+7*$B187)</f>
        <v/>
      </c>
      <c r="E187" s="24">
        <f>IF(OR($C187="",$D187=""),"",SUMIFS('Charge requise'!$I$5:$I$204,'Charge requise'!$B$5:$B$204,$D187,'Charge requise'!$C$5:$C$204,$C187,'Charge requise'!$H$5:$H$204,"&lt;&gt;Annulée"))</f>
        <v/>
      </c>
      <c r="F187" s="24">
        <f>IF(OR($C187="",$D187=""),"",IF(COUNTIFS('Capacité équipes'!$A$5:$A$204,$D187,'Capacité équipes'!$B$5:$B$204,$C187)=1,IF(COUNTIFS('Capacité équipes'!$A$5:$A$204,$D187,'Capacité équipes'!$B$5:$B$204,$C187,'Capacité équipes'!$I$5:$I$204,"OK")=1,SUMIFS('Capacité équipes'!$G$5:$G$204,'Capacité équipes'!$A$5:$A$204,$D187,'Capacité équipes'!$B$5:$B$204,$C187),""),""))</f>
        <v/>
      </c>
      <c r="G187" s="24">
        <f>IF(OR($E187="",$F187=""),"",$F187-$E187)</f>
        <v/>
      </c>
      <c r="H187" s="25">
        <f>IFERROR($E187/$F187,"")</f>
        <v/>
      </c>
      <c r="I187" s="24">
        <f>IF($F187="","",MAX(0,$E187-$F187))</f>
        <v/>
      </c>
      <c r="J187" s="9">
        <f>IF(OR($C187="",$D187=""),"",IF(COUNTIFS('Capacité équipes'!$A$5:$A$204,$D187,'Capacité équipes'!$B$5:$B$204,$C187)=0,"Capacité absente",IF(COUNTIFS('Capacité équipes'!$A$5:$A$204,$D187,'Capacité équipes'!$B$5:$B$204,$C187)&gt;1,"Capacité en doublon",IF(COUNTIFS('Capacité équipes'!$A$5:$A$204,$D187,'Capacité équipes'!$B$5:$B$204,$C187,'Capacité équipes'!$I$5:$I$204,"OK")=0,"Capacité absente",IF($F187=0,"Aucune capacité",IF($E187=0,"Sans activité",IF($H187&gt;='Paramètres'!$B$7,"Surcharge",IF($H187&gt;='Paramètres'!$B$6,"Vigilance",IF($H187&lt;'Paramètres'!$B$8,"Sous-charge","Équilibre")))))))))</f>
        <v/>
      </c>
    </row>
    <row r="188">
      <c r="A188" s="11" t="n">
        <v>7</v>
      </c>
      <c r="B188" s="11" t="n">
        <v>25</v>
      </c>
      <c r="C188" s="9">
        <f>IFERROR(IF(INDEX('Paramètres'!$B$13:$B$22,$A188)="","",INDEX('Paramètres'!$B$13:$B$22,$A188)),"")</f>
        <v/>
      </c>
      <c r="D188" s="26">
        <f>IF(OR($C188="",$B188&gt;='Paramètres'!$B$4),"",'Paramètres'!$B$3+7*$B188)</f>
        <v/>
      </c>
      <c r="E188" s="24">
        <f>IF(OR($C188="",$D188=""),"",SUMIFS('Charge requise'!$I$5:$I$204,'Charge requise'!$B$5:$B$204,$D188,'Charge requise'!$C$5:$C$204,$C188,'Charge requise'!$H$5:$H$204,"&lt;&gt;Annulée"))</f>
        <v/>
      </c>
      <c r="F188" s="24">
        <f>IF(OR($C188="",$D188=""),"",IF(COUNTIFS('Capacité équipes'!$A$5:$A$204,$D188,'Capacité équipes'!$B$5:$B$204,$C188)=1,IF(COUNTIFS('Capacité équipes'!$A$5:$A$204,$D188,'Capacité équipes'!$B$5:$B$204,$C188,'Capacité équipes'!$I$5:$I$204,"OK")=1,SUMIFS('Capacité équipes'!$G$5:$G$204,'Capacité équipes'!$A$5:$A$204,$D188,'Capacité équipes'!$B$5:$B$204,$C188),""),""))</f>
        <v/>
      </c>
      <c r="G188" s="24">
        <f>IF(OR($E188="",$F188=""),"",$F188-$E188)</f>
        <v/>
      </c>
      <c r="H188" s="25">
        <f>IFERROR($E188/$F188,"")</f>
        <v/>
      </c>
      <c r="I188" s="24">
        <f>IF($F188="","",MAX(0,$E188-$F188))</f>
        <v/>
      </c>
      <c r="J188" s="9">
        <f>IF(OR($C188="",$D188=""),"",IF(COUNTIFS('Capacité équipes'!$A$5:$A$204,$D188,'Capacité équipes'!$B$5:$B$204,$C188)=0,"Capacité absente",IF(COUNTIFS('Capacité équipes'!$A$5:$A$204,$D188,'Capacité équipes'!$B$5:$B$204,$C188)&gt;1,"Capacité en doublon",IF(COUNTIFS('Capacité équipes'!$A$5:$A$204,$D188,'Capacité équipes'!$B$5:$B$204,$C188,'Capacité équipes'!$I$5:$I$204,"OK")=0,"Capacité absente",IF($F188=0,"Aucune capacité",IF($E188=0,"Sans activité",IF($H188&gt;='Paramètres'!$B$7,"Surcharge",IF($H188&gt;='Paramètres'!$B$6,"Vigilance",IF($H188&lt;'Paramètres'!$B$8,"Sous-charge","Équilibre")))))))))</f>
        <v/>
      </c>
    </row>
    <row r="189">
      <c r="A189" s="8" t="n">
        <v>8</v>
      </c>
      <c r="B189" s="8" t="n">
        <v>0</v>
      </c>
      <c r="C189" s="9">
        <f>IFERROR(IF(INDEX('Paramètres'!$B$13:$B$22,$A189)="","",INDEX('Paramètres'!$B$13:$B$22,$A189)),"")</f>
        <v/>
      </c>
      <c r="D189" s="26">
        <f>IF(OR($C189="",$B189&gt;='Paramètres'!$B$4),"",'Paramètres'!$B$3+7*$B189)</f>
        <v/>
      </c>
      <c r="E189" s="24">
        <f>IF(OR($C189="",$D189=""),"",SUMIFS('Charge requise'!$I$5:$I$204,'Charge requise'!$B$5:$B$204,$D189,'Charge requise'!$C$5:$C$204,$C189,'Charge requise'!$H$5:$H$204,"&lt;&gt;Annulée"))</f>
        <v/>
      </c>
      <c r="F189" s="24">
        <f>IF(OR($C189="",$D189=""),"",IF(COUNTIFS('Capacité équipes'!$A$5:$A$204,$D189,'Capacité équipes'!$B$5:$B$204,$C189)=1,IF(COUNTIFS('Capacité équipes'!$A$5:$A$204,$D189,'Capacité équipes'!$B$5:$B$204,$C189,'Capacité équipes'!$I$5:$I$204,"OK")=1,SUMIFS('Capacité équipes'!$G$5:$G$204,'Capacité équipes'!$A$5:$A$204,$D189,'Capacité équipes'!$B$5:$B$204,$C189),""),""))</f>
        <v/>
      </c>
      <c r="G189" s="24">
        <f>IF(OR($E189="",$F189=""),"",$F189-$E189)</f>
        <v/>
      </c>
      <c r="H189" s="25">
        <f>IFERROR($E189/$F189,"")</f>
        <v/>
      </c>
      <c r="I189" s="24">
        <f>IF($F189="","",MAX(0,$E189-$F189))</f>
        <v/>
      </c>
      <c r="J189" s="9">
        <f>IF(OR($C189="",$D189=""),"",IF(COUNTIFS('Capacité équipes'!$A$5:$A$204,$D189,'Capacité équipes'!$B$5:$B$204,$C189)=0,"Capacité absente",IF(COUNTIFS('Capacité équipes'!$A$5:$A$204,$D189,'Capacité équipes'!$B$5:$B$204,$C189)&gt;1,"Capacité en doublon",IF(COUNTIFS('Capacité équipes'!$A$5:$A$204,$D189,'Capacité équipes'!$B$5:$B$204,$C189,'Capacité équipes'!$I$5:$I$204,"OK")=0,"Capacité absente",IF($F189=0,"Aucune capacité",IF($E189=0,"Sans activité",IF($H189&gt;='Paramètres'!$B$7,"Surcharge",IF($H189&gt;='Paramètres'!$B$6,"Vigilance",IF($H189&lt;'Paramètres'!$B$8,"Sous-charge","Équilibre")))))))))</f>
        <v/>
      </c>
    </row>
    <row r="190">
      <c r="A190" s="11" t="n">
        <v>8</v>
      </c>
      <c r="B190" s="11" t="n">
        <v>1</v>
      </c>
      <c r="C190" s="9">
        <f>IFERROR(IF(INDEX('Paramètres'!$B$13:$B$22,$A190)="","",INDEX('Paramètres'!$B$13:$B$22,$A190)),"")</f>
        <v/>
      </c>
      <c r="D190" s="26">
        <f>IF(OR($C190="",$B190&gt;='Paramètres'!$B$4),"",'Paramètres'!$B$3+7*$B190)</f>
        <v/>
      </c>
      <c r="E190" s="24">
        <f>IF(OR($C190="",$D190=""),"",SUMIFS('Charge requise'!$I$5:$I$204,'Charge requise'!$B$5:$B$204,$D190,'Charge requise'!$C$5:$C$204,$C190,'Charge requise'!$H$5:$H$204,"&lt;&gt;Annulée"))</f>
        <v/>
      </c>
      <c r="F190" s="24">
        <f>IF(OR($C190="",$D190=""),"",IF(COUNTIFS('Capacité équipes'!$A$5:$A$204,$D190,'Capacité équipes'!$B$5:$B$204,$C190)=1,IF(COUNTIFS('Capacité équipes'!$A$5:$A$204,$D190,'Capacité équipes'!$B$5:$B$204,$C190,'Capacité équipes'!$I$5:$I$204,"OK")=1,SUMIFS('Capacité équipes'!$G$5:$G$204,'Capacité équipes'!$A$5:$A$204,$D190,'Capacité équipes'!$B$5:$B$204,$C190),""),""))</f>
        <v/>
      </c>
      <c r="G190" s="24">
        <f>IF(OR($E190="",$F190=""),"",$F190-$E190)</f>
        <v/>
      </c>
      <c r="H190" s="25">
        <f>IFERROR($E190/$F190,"")</f>
        <v/>
      </c>
      <c r="I190" s="24">
        <f>IF($F190="","",MAX(0,$E190-$F190))</f>
        <v/>
      </c>
      <c r="J190" s="9">
        <f>IF(OR($C190="",$D190=""),"",IF(COUNTIFS('Capacité équipes'!$A$5:$A$204,$D190,'Capacité équipes'!$B$5:$B$204,$C190)=0,"Capacité absente",IF(COUNTIFS('Capacité équipes'!$A$5:$A$204,$D190,'Capacité équipes'!$B$5:$B$204,$C190)&gt;1,"Capacité en doublon",IF(COUNTIFS('Capacité équipes'!$A$5:$A$204,$D190,'Capacité équipes'!$B$5:$B$204,$C190,'Capacité équipes'!$I$5:$I$204,"OK")=0,"Capacité absente",IF($F190=0,"Aucune capacité",IF($E190=0,"Sans activité",IF($H190&gt;='Paramètres'!$B$7,"Surcharge",IF($H190&gt;='Paramètres'!$B$6,"Vigilance",IF($H190&lt;'Paramètres'!$B$8,"Sous-charge","Équilibre")))))))))</f>
        <v/>
      </c>
    </row>
    <row r="191">
      <c r="A191" s="8" t="n">
        <v>8</v>
      </c>
      <c r="B191" s="8" t="n">
        <v>2</v>
      </c>
      <c r="C191" s="9">
        <f>IFERROR(IF(INDEX('Paramètres'!$B$13:$B$22,$A191)="","",INDEX('Paramètres'!$B$13:$B$22,$A191)),"")</f>
        <v/>
      </c>
      <c r="D191" s="26">
        <f>IF(OR($C191="",$B191&gt;='Paramètres'!$B$4),"",'Paramètres'!$B$3+7*$B191)</f>
        <v/>
      </c>
      <c r="E191" s="24">
        <f>IF(OR($C191="",$D191=""),"",SUMIFS('Charge requise'!$I$5:$I$204,'Charge requise'!$B$5:$B$204,$D191,'Charge requise'!$C$5:$C$204,$C191,'Charge requise'!$H$5:$H$204,"&lt;&gt;Annulée"))</f>
        <v/>
      </c>
      <c r="F191" s="24">
        <f>IF(OR($C191="",$D191=""),"",IF(COUNTIFS('Capacité équipes'!$A$5:$A$204,$D191,'Capacité équipes'!$B$5:$B$204,$C191)=1,IF(COUNTIFS('Capacité équipes'!$A$5:$A$204,$D191,'Capacité équipes'!$B$5:$B$204,$C191,'Capacité équipes'!$I$5:$I$204,"OK")=1,SUMIFS('Capacité équipes'!$G$5:$G$204,'Capacité équipes'!$A$5:$A$204,$D191,'Capacité équipes'!$B$5:$B$204,$C191),""),""))</f>
        <v/>
      </c>
      <c r="G191" s="24">
        <f>IF(OR($E191="",$F191=""),"",$F191-$E191)</f>
        <v/>
      </c>
      <c r="H191" s="25">
        <f>IFERROR($E191/$F191,"")</f>
        <v/>
      </c>
      <c r="I191" s="24">
        <f>IF($F191="","",MAX(0,$E191-$F191))</f>
        <v/>
      </c>
      <c r="J191" s="9">
        <f>IF(OR($C191="",$D191=""),"",IF(COUNTIFS('Capacité équipes'!$A$5:$A$204,$D191,'Capacité équipes'!$B$5:$B$204,$C191)=0,"Capacité absente",IF(COUNTIFS('Capacité équipes'!$A$5:$A$204,$D191,'Capacité équipes'!$B$5:$B$204,$C191)&gt;1,"Capacité en doublon",IF(COUNTIFS('Capacité équipes'!$A$5:$A$204,$D191,'Capacité équipes'!$B$5:$B$204,$C191,'Capacité équipes'!$I$5:$I$204,"OK")=0,"Capacité absente",IF($F191=0,"Aucune capacité",IF($E191=0,"Sans activité",IF($H191&gt;='Paramètres'!$B$7,"Surcharge",IF($H191&gt;='Paramètres'!$B$6,"Vigilance",IF($H191&lt;'Paramètres'!$B$8,"Sous-charge","Équilibre")))))))))</f>
        <v/>
      </c>
    </row>
    <row r="192">
      <c r="A192" s="11" t="n">
        <v>8</v>
      </c>
      <c r="B192" s="11" t="n">
        <v>3</v>
      </c>
      <c r="C192" s="9">
        <f>IFERROR(IF(INDEX('Paramètres'!$B$13:$B$22,$A192)="","",INDEX('Paramètres'!$B$13:$B$22,$A192)),"")</f>
        <v/>
      </c>
      <c r="D192" s="26">
        <f>IF(OR($C192="",$B192&gt;='Paramètres'!$B$4),"",'Paramètres'!$B$3+7*$B192)</f>
        <v/>
      </c>
      <c r="E192" s="24">
        <f>IF(OR($C192="",$D192=""),"",SUMIFS('Charge requise'!$I$5:$I$204,'Charge requise'!$B$5:$B$204,$D192,'Charge requise'!$C$5:$C$204,$C192,'Charge requise'!$H$5:$H$204,"&lt;&gt;Annulée"))</f>
        <v/>
      </c>
      <c r="F192" s="24">
        <f>IF(OR($C192="",$D192=""),"",IF(COUNTIFS('Capacité équipes'!$A$5:$A$204,$D192,'Capacité équipes'!$B$5:$B$204,$C192)=1,IF(COUNTIFS('Capacité équipes'!$A$5:$A$204,$D192,'Capacité équipes'!$B$5:$B$204,$C192,'Capacité équipes'!$I$5:$I$204,"OK")=1,SUMIFS('Capacité équipes'!$G$5:$G$204,'Capacité équipes'!$A$5:$A$204,$D192,'Capacité équipes'!$B$5:$B$204,$C192),""),""))</f>
        <v/>
      </c>
      <c r="G192" s="24">
        <f>IF(OR($E192="",$F192=""),"",$F192-$E192)</f>
        <v/>
      </c>
      <c r="H192" s="25">
        <f>IFERROR($E192/$F192,"")</f>
        <v/>
      </c>
      <c r="I192" s="24">
        <f>IF($F192="","",MAX(0,$E192-$F192))</f>
        <v/>
      </c>
      <c r="J192" s="9">
        <f>IF(OR($C192="",$D192=""),"",IF(COUNTIFS('Capacité équipes'!$A$5:$A$204,$D192,'Capacité équipes'!$B$5:$B$204,$C192)=0,"Capacité absente",IF(COUNTIFS('Capacité équipes'!$A$5:$A$204,$D192,'Capacité équipes'!$B$5:$B$204,$C192)&gt;1,"Capacité en doublon",IF(COUNTIFS('Capacité équipes'!$A$5:$A$204,$D192,'Capacité équipes'!$B$5:$B$204,$C192,'Capacité équipes'!$I$5:$I$204,"OK")=0,"Capacité absente",IF($F192=0,"Aucune capacité",IF($E192=0,"Sans activité",IF($H192&gt;='Paramètres'!$B$7,"Surcharge",IF($H192&gt;='Paramètres'!$B$6,"Vigilance",IF($H192&lt;'Paramètres'!$B$8,"Sous-charge","Équilibre")))))))))</f>
        <v/>
      </c>
    </row>
    <row r="193">
      <c r="A193" s="8" t="n">
        <v>8</v>
      </c>
      <c r="B193" s="8" t="n">
        <v>4</v>
      </c>
      <c r="C193" s="9">
        <f>IFERROR(IF(INDEX('Paramètres'!$B$13:$B$22,$A193)="","",INDEX('Paramètres'!$B$13:$B$22,$A193)),"")</f>
        <v/>
      </c>
      <c r="D193" s="26">
        <f>IF(OR($C193="",$B193&gt;='Paramètres'!$B$4),"",'Paramètres'!$B$3+7*$B193)</f>
        <v/>
      </c>
      <c r="E193" s="24">
        <f>IF(OR($C193="",$D193=""),"",SUMIFS('Charge requise'!$I$5:$I$204,'Charge requise'!$B$5:$B$204,$D193,'Charge requise'!$C$5:$C$204,$C193,'Charge requise'!$H$5:$H$204,"&lt;&gt;Annulée"))</f>
        <v/>
      </c>
      <c r="F193" s="24">
        <f>IF(OR($C193="",$D193=""),"",IF(COUNTIFS('Capacité équipes'!$A$5:$A$204,$D193,'Capacité équipes'!$B$5:$B$204,$C193)=1,IF(COUNTIFS('Capacité équipes'!$A$5:$A$204,$D193,'Capacité équipes'!$B$5:$B$204,$C193,'Capacité équipes'!$I$5:$I$204,"OK")=1,SUMIFS('Capacité équipes'!$G$5:$G$204,'Capacité équipes'!$A$5:$A$204,$D193,'Capacité équipes'!$B$5:$B$204,$C193),""),""))</f>
        <v/>
      </c>
      <c r="G193" s="24">
        <f>IF(OR($E193="",$F193=""),"",$F193-$E193)</f>
        <v/>
      </c>
      <c r="H193" s="25">
        <f>IFERROR($E193/$F193,"")</f>
        <v/>
      </c>
      <c r="I193" s="24">
        <f>IF($F193="","",MAX(0,$E193-$F193))</f>
        <v/>
      </c>
      <c r="J193" s="9">
        <f>IF(OR($C193="",$D193=""),"",IF(COUNTIFS('Capacité équipes'!$A$5:$A$204,$D193,'Capacité équipes'!$B$5:$B$204,$C193)=0,"Capacité absente",IF(COUNTIFS('Capacité équipes'!$A$5:$A$204,$D193,'Capacité équipes'!$B$5:$B$204,$C193)&gt;1,"Capacité en doublon",IF(COUNTIFS('Capacité équipes'!$A$5:$A$204,$D193,'Capacité équipes'!$B$5:$B$204,$C193,'Capacité équipes'!$I$5:$I$204,"OK")=0,"Capacité absente",IF($F193=0,"Aucune capacité",IF($E193=0,"Sans activité",IF($H193&gt;='Paramètres'!$B$7,"Surcharge",IF($H193&gt;='Paramètres'!$B$6,"Vigilance",IF($H193&lt;'Paramètres'!$B$8,"Sous-charge","Équilibre")))))))))</f>
        <v/>
      </c>
    </row>
    <row r="194">
      <c r="A194" s="11" t="n">
        <v>8</v>
      </c>
      <c r="B194" s="11" t="n">
        <v>5</v>
      </c>
      <c r="C194" s="9">
        <f>IFERROR(IF(INDEX('Paramètres'!$B$13:$B$22,$A194)="","",INDEX('Paramètres'!$B$13:$B$22,$A194)),"")</f>
        <v/>
      </c>
      <c r="D194" s="26">
        <f>IF(OR($C194="",$B194&gt;='Paramètres'!$B$4),"",'Paramètres'!$B$3+7*$B194)</f>
        <v/>
      </c>
      <c r="E194" s="24">
        <f>IF(OR($C194="",$D194=""),"",SUMIFS('Charge requise'!$I$5:$I$204,'Charge requise'!$B$5:$B$204,$D194,'Charge requise'!$C$5:$C$204,$C194,'Charge requise'!$H$5:$H$204,"&lt;&gt;Annulée"))</f>
        <v/>
      </c>
      <c r="F194" s="24">
        <f>IF(OR($C194="",$D194=""),"",IF(COUNTIFS('Capacité équipes'!$A$5:$A$204,$D194,'Capacité équipes'!$B$5:$B$204,$C194)=1,IF(COUNTIFS('Capacité équipes'!$A$5:$A$204,$D194,'Capacité équipes'!$B$5:$B$204,$C194,'Capacité équipes'!$I$5:$I$204,"OK")=1,SUMIFS('Capacité équipes'!$G$5:$G$204,'Capacité équipes'!$A$5:$A$204,$D194,'Capacité équipes'!$B$5:$B$204,$C194),""),""))</f>
        <v/>
      </c>
      <c r="G194" s="24">
        <f>IF(OR($E194="",$F194=""),"",$F194-$E194)</f>
        <v/>
      </c>
      <c r="H194" s="25">
        <f>IFERROR($E194/$F194,"")</f>
        <v/>
      </c>
      <c r="I194" s="24">
        <f>IF($F194="","",MAX(0,$E194-$F194))</f>
        <v/>
      </c>
      <c r="J194" s="9">
        <f>IF(OR($C194="",$D194=""),"",IF(COUNTIFS('Capacité équipes'!$A$5:$A$204,$D194,'Capacité équipes'!$B$5:$B$204,$C194)=0,"Capacité absente",IF(COUNTIFS('Capacité équipes'!$A$5:$A$204,$D194,'Capacité équipes'!$B$5:$B$204,$C194)&gt;1,"Capacité en doublon",IF(COUNTIFS('Capacité équipes'!$A$5:$A$204,$D194,'Capacité équipes'!$B$5:$B$204,$C194,'Capacité équipes'!$I$5:$I$204,"OK")=0,"Capacité absente",IF($F194=0,"Aucune capacité",IF($E194=0,"Sans activité",IF($H194&gt;='Paramètres'!$B$7,"Surcharge",IF($H194&gt;='Paramètres'!$B$6,"Vigilance",IF($H194&lt;'Paramètres'!$B$8,"Sous-charge","Équilibre")))))))))</f>
        <v/>
      </c>
    </row>
    <row r="195">
      <c r="A195" s="8" t="n">
        <v>8</v>
      </c>
      <c r="B195" s="8" t="n">
        <v>6</v>
      </c>
      <c r="C195" s="9">
        <f>IFERROR(IF(INDEX('Paramètres'!$B$13:$B$22,$A195)="","",INDEX('Paramètres'!$B$13:$B$22,$A195)),"")</f>
        <v/>
      </c>
      <c r="D195" s="26">
        <f>IF(OR($C195="",$B195&gt;='Paramètres'!$B$4),"",'Paramètres'!$B$3+7*$B195)</f>
        <v/>
      </c>
      <c r="E195" s="24">
        <f>IF(OR($C195="",$D195=""),"",SUMIFS('Charge requise'!$I$5:$I$204,'Charge requise'!$B$5:$B$204,$D195,'Charge requise'!$C$5:$C$204,$C195,'Charge requise'!$H$5:$H$204,"&lt;&gt;Annulée"))</f>
        <v/>
      </c>
      <c r="F195" s="24">
        <f>IF(OR($C195="",$D195=""),"",IF(COUNTIFS('Capacité équipes'!$A$5:$A$204,$D195,'Capacité équipes'!$B$5:$B$204,$C195)=1,IF(COUNTIFS('Capacité équipes'!$A$5:$A$204,$D195,'Capacité équipes'!$B$5:$B$204,$C195,'Capacité équipes'!$I$5:$I$204,"OK")=1,SUMIFS('Capacité équipes'!$G$5:$G$204,'Capacité équipes'!$A$5:$A$204,$D195,'Capacité équipes'!$B$5:$B$204,$C195),""),""))</f>
        <v/>
      </c>
      <c r="G195" s="24">
        <f>IF(OR($E195="",$F195=""),"",$F195-$E195)</f>
        <v/>
      </c>
      <c r="H195" s="25">
        <f>IFERROR($E195/$F195,"")</f>
        <v/>
      </c>
      <c r="I195" s="24">
        <f>IF($F195="","",MAX(0,$E195-$F195))</f>
        <v/>
      </c>
      <c r="J195" s="9">
        <f>IF(OR($C195="",$D195=""),"",IF(COUNTIFS('Capacité équipes'!$A$5:$A$204,$D195,'Capacité équipes'!$B$5:$B$204,$C195)=0,"Capacité absente",IF(COUNTIFS('Capacité équipes'!$A$5:$A$204,$D195,'Capacité équipes'!$B$5:$B$204,$C195)&gt;1,"Capacité en doublon",IF(COUNTIFS('Capacité équipes'!$A$5:$A$204,$D195,'Capacité équipes'!$B$5:$B$204,$C195,'Capacité équipes'!$I$5:$I$204,"OK")=0,"Capacité absente",IF($F195=0,"Aucune capacité",IF($E195=0,"Sans activité",IF($H195&gt;='Paramètres'!$B$7,"Surcharge",IF($H195&gt;='Paramètres'!$B$6,"Vigilance",IF($H195&lt;'Paramètres'!$B$8,"Sous-charge","Équilibre")))))))))</f>
        <v/>
      </c>
    </row>
    <row r="196">
      <c r="A196" s="11" t="n">
        <v>8</v>
      </c>
      <c r="B196" s="11" t="n">
        <v>7</v>
      </c>
      <c r="C196" s="9">
        <f>IFERROR(IF(INDEX('Paramètres'!$B$13:$B$22,$A196)="","",INDEX('Paramètres'!$B$13:$B$22,$A196)),"")</f>
        <v/>
      </c>
      <c r="D196" s="26">
        <f>IF(OR($C196="",$B196&gt;='Paramètres'!$B$4),"",'Paramètres'!$B$3+7*$B196)</f>
        <v/>
      </c>
      <c r="E196" s="24">
        <f>IF(OR($C196="",$D196=""),"",SUMIFS('Charge requise'!$I$5:$I$204,'Charge requise'!$B$5:$B$204,$D196,'Charge requise'!$C$5:$C$204,$C196,'Charge requise'!$H$5:$H$204,"&lt;&gt;Annulée"))</f>
        <v/>
      </c>
      <c r="F196" s="24">
        <f>IF(OR($C196="",$D196=""),"",IF(COUNTIFS('Capacité équipes'!$A$5:$A$204,$D196,'Capacité équipes'!$B$5:$B$204,$C196)=1,IF(COUNTIFS('Capacité équipes'!$A$5:$A$204,$D196,'Capacité équipes'!$B$5:$B$204,$C196,'Capacité équipes'!$I$5:$I$204,"OK")=1,SUMIFS('Capacité équipes'!$G$5:$G$204,'Capacité équipes'!$A$5:$A$204,$D196,'Capacité équipes'!$B$5:$B$204,$C196),""),""))</f>
        <v/>
      </c>
      <c r="G196" s="24">
        <f>IF(OR($E196="",$F196=""),"",$F196-$E196)</f>
        <v/>
      </c>
      <c r="H196" s="25">
        <f>IFERROR($E196/$F196,"")</f>
        <v/>
      </c>
      <c r="I196" s="24">
        <f>IF($F196="","",MAX(0,$E196-$F196))</f>
        <v/>
      </c>
      <c r="J196" s="9">
        <f>IF(OR($C196="",$D196=""),"",IF(COUNTIFS('Capacité équipes'!$A$5:$A$204,$D196,'Capacité équipes'!$B$5:$B$204,$C196)=0,"Capacité absente",IF(COUNTIFS('Capacité équipes'!$A$5:$A$204,$D196,'Capacité équipes'!$B$5:$B$204,$C196)&gt;1,"Capacité en doublon",IF(COUNTIFS('Capacité équipes'!$A$5:$A$204,$D196,'Capacité équipes'!$B$5:$B$204,$C196,'Capacité équipes'!$I$5:$I$204,"OK")=0,"Capacité absente",IF($F196=0,"Aucune capacité",IF($E196=0,"Sans activité",IF($H196&gt;='Paramètres'!$B$7,"Surcharge",IF($H196&gt;='Paramètres'!$B$6,"Vigilance",IF($H196&lt;'Paramètres'!$B$8,"Sous-charge","Équilibre")))))))))</f>
        <v/>
      </c>
    </row>
    <row r="197">
      <c r="A197" s="8" t="n">
        <v>8</v>
      </c>
      <c r="B197" s="8" t="n">
        <v>8</v>
      </c>
      <c r="C197" s="9">
        <f>IFERROR(IF(INDEX('Paramètres'!$B$13:$B$22,$A197)="","",INDEX('Paramètres'!$B$13:$B$22,$A197)),"")</f>
        <v/>
      </c>
      <c r="D197" s="26">
        <f>IF(OR($C197="",$B197&gt;='Paramètres'!$B$4),"",'Paramètres'!$B$3+7*$B197)</f>
        <v/>
      </c>
      <c r="E197" s="24">
        <f>IF(OR($C197="",$D197=""),"",SUMIFS('Charge requise'!$I$5:$I$204,'Charge requise'!$B$5:$B$204,$D197,'Charge requise'!$C$5:$C$204,$C197,'Charge requise'!$H$5:$H$204,"&lt;&gt;Annulée"))</f>
        <v/>
      </c>
      <c r="F197" s="24">
        <f>IF(OR($C197="",$D197=""),"",IF(COUNTIFS('Capacité équipes'!$A$5:$A$204,$D197,'Capacité équipes'!$B$5:$B$204,$C197)=1,IF(COUNTIFS('Capacité équipes'!$A$5:$A$204,$D197,'Capacité équipes'!$B$5:$B$204,$C197,'Capacité équipes'!$I$5:$I$204,"OK")=1,SUMIFS('Capacité équipes'!$G$5:$G$204,'Capacité équipes'!$A$5:$A$204,$D197,'Capacité équipes'!$B$5:$B$204,$C197),""),""))</f>
        <v/>
      </c>
      <c r="G197" s="24">
        <f>IF(OR($E197="",$F197=""),"",$F197-$E197)</f>
        <v/>
      </c>
      <c r="H197" s="25">
        <f>IFERROR($E197/$F197,"")</f>
        <v/>
      </c>
      <c r="I197" s="24">
        <f>IF($F197="","",MAX(0,$E197-$F197))</f>
        <v/>
      </c>
      <c r="J197" s="9">
        <f>IF(OR($C197="",$D197=""),"",IF(COUNTIFS('Capacité équipes'!$A$5:$A$204,$D197,'Capacité équipes'!$B$5:$B$204,$C197)=0,"Capacité absente",IF(COUNTIFS('Capacité équipes'!$A$5:$A$204,$D197,'Capacité équipes'!$B$5:$B$204,$C197)&gt;1,"Capacité en doublon",IF(COUNTIFS('Capacité équipes'!$A$5:$A$204,$D197,'Capacité équipes'!$B$5:$B$204,$C197,'Capacité équipes'!$I$5:$I$204,"OK")=0,"Capacité absente",IF($F197=0,"Aucune capacité",IF($E197=0,"Sans activité",IF($H197&gt;='Paramètres'!$B$7,"Surcharge",IF($H197&gt;='Paramètres'!$B$6,"Vigilance",IF($H197&lt;'Paramètres'!$B$8,"Sous-charge","Équilibre")))))))))</f>
        <v/>
      </c>
    </row>
    <row r="198">
      <c r="A198" s="11" t="n">
        <v>8</v>
      </c>
      <c r="B198" s="11" t="n">
        <v>9</v>
      </c>
      <c r="C198" s="9">
        <f>IFERROR(IF(INDEX('Paramètres'!$B$13:$B$22,$A198)="","",INDEX('Paramètres'!$B$13:$B$22,$A198)),"")</f>
        <v/>
      </c>
      <c r="D198" s="26">
        <f>IF(OR($C198="",$B198&gt;='Paramètres'!$B$4),"",'Paramètres'!$B$3+7*$B198)</f>
        <v/>
      </c>
      <c r="E198" s="24">
        <f>IF(OR($C198="",$D198=""),"",SUMIFS('Charge requise'!$I$5:$I$204,'Charge requise'!$B$5:$B$204,$D198,'Charge requise'!$C$5:$C$204,$C198,'Charge requise'!$H$5:$H$204,"&lt;&gt;Annulée"))</f>
        <v/>
      </c>
      <c r="F198" s="24">
        <f>IF(OR($C198="",$D198=""),"",IF(COUNTIFS('Capacité équipes'!$A$5:$A$204,$D198,'Capacité équipes'!$B$5:$B$204,$C198)=1,IF(COUNTIFS('Capacité équipes'!$A$5:$A$204,$D198,'Capacité équipes'!$B$5:$B$204,$C198,'Capacité équipes'!$I$5:$I$204,"OK")=1,SUMIFS('Capacité équipes'!$G$5:$G$204,'Capacité équipes'!$A$5:$A$204,$D198,'Capacité équipes'!$B$5:$B$204,$C198),""),""))</f>
        <v/>
      </c>
      <c r="G198" s="24">
        <f>IF(OR($E198="",$F198=""),"",$F198-$E198)</f>
        <v/>
      </c>
      <c r="H198" s="25">
        <f>IFERROR($E198/$F198,"")</f>
        <v/>
      </c>
      <c r="I198" s="24">
        <f>IF($F198="","",MAX(0,$E198-$F198))</f>
        <v/>
      </c>
      <c r="J198" s="9">
        <f>IF(OR($C198="",$D198=""),"",IF(COUNTIFS('Capacité équipes'!$A$5:$A$204,$D198,'Capacité équipes'!$B$5:$B$204,$C198)=0,"Capacité absente",IF(COUNTIFS('Capacité équipes'!$A$5:$A$204,$D198,'Capacité équipes'!$B$5:$B$204,$C198)&gt;1,"Capacité en doublon",IF(COUNTIFS('Capacité équipes'!$A$5:$A$204,$D198,'Capacité équipes'!$B$5:$B$204,$C198,'Capacité équipes'!$I$5:$I$204,"OK")=0,"Capacité absente",IF($F198=0,"Aucune capacité",IF($E198=0,"Sans activité",IF($H198&gt;='Paramètres'!$B$7,"Surcharge",IF($H198&gt;='Paramètres'!$B$6,"Vigilance",IF($H198&lt;'Paramètres'!$B$8,"Sous-charge","Équilibre")))))))))</f>
        <v/>
      </c>
    </row>
    <row r="199">
      <c r="A199" s="8" t="n">
        <v>8</v>
      </c>
      <c r="B199" s="8" t="n">
        <v>10</v>
      </c>
      <c r="C199" s="9">
        <f>IFERROR(IF(INDEX('Paramètres'!$B$13:$B$22,$A199)="","",INDEX('Paramètres'!$B$13:$B$22,$A199)),"")</f>
        <v/>
      </c>
      <c r="D199" s="26">
        <f>IF(OR($C199="",$B199&gt;='Paramètres'!$B$4),"",'Paramètres'!$B$3+7*$B199)</f>
        <v/>
      </c>
      <c r="E199" s="24">
        <f>IF(OR($C199="",$D199=""),"",SUMIFS('Charge requise'!$I$5:$I$204,'Charge requise'!$B$5:$B$204,$D199,'Charge requise'!$C$5:$C$204,$C199,'Charge requise'!$H$5:$H$204,"&lt;&gt;Annulée"))</f>
        <v/>
      </c>
      <c r="F199" s="24">
        <f>IF(OR($C199="",$D199=""),"",IF(COUNTIFS('Capacité équipes'!$A$5:$A$204,$D199,'Capacité équipes'!$B$5:$B$204,$C199)=1,IF(COUNTIFS('Capacité équipes'!$A$5:$A$204,$D199,'Capacité équipes'!$B$5:$B$204,$C199,'Capacité équipes'!$I$5:$I$204,"OK")=1,SUMIFS('Capacité équipes'!$G$5:$G$204,'Capacité équipes'!$A$5:$A$204,$D199,'Capacité équipes'!$B$5:$B$204,$C199),""),""))</f>
        <v/>
      </c>
      <c r="G199" s="24">
        <f>IF(OR($E199="",$F199=""),"",$F199-$E199)</f>
        <v/>
      </c>
      <c r="H199" s="25">
        <f>IFERROR($E199/$F199,"")</f>
        <v/>
      </c>
      <c r="I199" s="24">
        <f>IF($F199="","",MAX(0,$E199-$F199))</f>
        <v/>
      </c>
      <c r="J199" s="9">
        <f>IF(OR($C199="",$D199=""),"",IF(COUNTIFS('Capacité équipes'!$A$5:$A$204,$D199,'Capacité équipes'!$B$5:$B$204,$C199)=0,"Capacité absente",IF(COUNTIFS('Capacité équipes'!$A$5:$A$204,$D199,'Capacité équipes'!$B$5:$B$204,$C199)&gt;1,"Capacité en doublon",IF(COUNTIFS('Capacité équipes'!$A$5:$A$204,$D199,'Capacité équipes'!$B$5:$B$204,$C199,'Capacité équipes'!$I$5:$I$204,"OK")=0,"Capacité absente",IF($F199=0,"Aucune capacité",IF($E199=0,"Sans activité",IF($H199&gt;='Paramètres'!$B$7,"Surcharge",IF($H199&gt;='Paramètres'!$B$6,"Vigilance",IF($H199&lt;'Paramètres'!$B$8,"Sous-charge","Équilibre")))))))))</f>
        <v/>
      </c>
    </row>
    <row r="200">
      <c r="A200" s="11" t="n">
        <v>8</v>
      </c>
      <c r="B200" s="11" t="n">
        <v>11</v>
      </c>
      <c r="C200" s="9">
        <f>IFERROR(IF(INDEX('Paramètres'!$B$13:$B$22,$A200)="","",INDEX('Paramètres'!$B$13:$B$22,$A200)),"")</f>
        <v/>
      </c>
      <c r="D200" s="26">
        <f>IF(OR($C200="",$B200&gt;='Paramètres'!$B$4),"",'Paramètres'!$B$3+7*$B200)</f>
        <v/>
      </c>
      <c r="E200" s="24">
        <f>IF(OR($C200="",$D200=""),"",SUMIFS('Charge requise'!$I$5:$I$204,'Charge requise'!$B$5:$B$204,$D200,'Charge requise'!$C$5:$C$204,$C200,'Charge requise'!$H$5:$H$204,"&lt;&gt;Annulée"))</f>
        <v/>
      </c>
      <c r="F200" s="24">
        <f>IF(OR($C200="",$D200=""),"",IF(COUNTIFS('Capacité équipes'!$A$5:$A$204,$D200,'Capacité équipes'!$B$5:$B$204,$C200)=1,IF(COUNTIFS('Capacité équipes'!$A$5:$A$204,$D200,'Capacité équipes'!$B$5:$B$204,$C200,'Capacité équipes'!$I$5:$I$204,"OK")=1,SUMIFS('Capacité équipes'!$G$5:$G$204,'Capacité équipes'!$A$5:$A$204,$D200,'Capacité équipes'!$B$5:$B$204,$C200),""),""))</f>
        <v/>
      </c>
      <c r="G200" s="24">
        <f>IF(OR($E200="",$F200=""),"",$F200-$E200)</f>
        <v/>
      </c>
      <c r="H200" s="25">
        <f>IFERROR($E200/$F200,"")</f>
        <v/>
      </c>
      <c r="I200" s="24">
        <f>IF($F200="","",MAX(0,$E200-$F200))</f>
        <v/>
      </c>
      <c r="J200" s="9">
        <f>IF(OR($C200="",$D200=""),"",IF(COUNTIFS('Capacité équipes'!$A$5:$A$204,$D200,'Capacité équipes'!$B$5:$B$204,$C200)=0,"Capacité absente",IF(COUNTIFS('Capacité équipes'!$A$5:$A$204,$D200,'Capacité équipes'!$B$5:$B$204,$C200)&gt;1,"Capacité en doublon",IF(COUNTIFS('Capacité équipes'!$A$5:$A$204,$D200,'Capacité équipes'!$B$5:$B$204,$C200,'Capacité équipes'!$I$5:$I$204,"OK")=0,"Capacité absente",IF($F200=0,"Aucune capacité",IF($E200=0,"Sans activité",IF($H200&gt;='Paramètres'!$B$7,"Surcharge",IF($H200&gt;='Paramètres'!$B$6,"Vigilance",IF($H200&lt;'Paramètres'!$B$8,"Sous-charge","Équilibre")))))))))</f>
        <v/>
      </c>
    </row>
    <row r="201">
      <c r="A201" s="8" t="n">
        <v>8</v>
      </c>
      <c r="B201" s="8" t="n">
        <v>12</v>
      </c>
      <c r="C201" s="9">
        <f>IFERROR(IF(INDEX('Paramètres'!$B$13:$B$22,$A201)="","",INDEX('Paramètres'!$B$13:$B$22,$A201)),"")</f>
        <v/>
      </c>
      <c r="D201" s="26">
        <f>IF(OR($C201="",$B201&gt;='Paramètres'!$B$4),"",'Paramètres'!$B$3+7*$B201)</f>
        <v/>
      </c>
      <c r="E201" s="24">
        <f>IF(OR($C201="",$D201=""),"",SUMIFS('Charge requise'!$I$5:$I$204,'Charge requise'!$B$5:$B$204,$D201,'Charge requise'!$C$5:$C$204,$C201,'Charge requise'!$H$5:$H$204,"&lt;&gt;Annulée"))</f>
        <v/>
      </c>
      <c r="F201" s="24">
        <f>IF(OR($C201="",$D201=""),"",IF(COUNTIFS('Capacité équipes'!$A$5:$A$204,$D201,'Capacité équipes'!$B$5:$B$204,$C201)=1,IF(COUNTIFS('Capacité équipes'!$A$5:$A$204,$D201,'Capacité équipes'!$B$5:$B$204,$C201,'Capacité équipes'!$I$5:$I$204,"OK")=1,SUMIFS('Capacité équipes'!$G$5:$G$204,'Capacité équipes'!$A$5:$A$204,$D201,'Capacité équipes'!$B$5:$B$204,$C201),""),""))</f>
        <v/>
      </c>
      <c r="G201" s="24">
        <f>IF(OR($E201="",$F201=""),"",$F201-$E201)</f>
        <v/>
      </c>
      <c r="H201" s="25">
        <f>IFERROR($E201/$F201,"")</f>
        <v/>
      </c>
      <c r="I201" s="24">
        <f>IF($F201="","",MAX(0,$E201-$F201))</f>
        <v/>
      </c>
      <c r="J201" s="9">
        <f>IF(OR($C201="",$D201=""),"",IF(COUNTIFS('Capacité équipes'!$A$5:$A$204,$D201,'Capacité équipes'!$B$5:$B$204,$C201)=0,"Capacité absente",IF(COUNTIFS('Capacité équipes'!$A$5:$A$204,$D201,'Capacité équipes'!$B$5:$B$204,$C201)&gt;1,"Capacité en doublon",IF(COUNTIFS('Capacité équipes'!$A$5:$A$204,$D201,'Capacité équipes'!$B$5:$B$204,$C201,'Capacité équipes'!$I$5:$I$204,"OK")=0,"Capacité absente",IF($F201=0,"Aucune capacité",IF($E201=0,"Sans activité",IF($H201&gt;='Paramètres'!$B$7,"Surcharge",IF($H201&gt;='Paramètres'!$B$6,"Vigilance",IF($H201&lt;'Paramètres'!$B$8,"Sous-charge","Équilibre")))))))))</f>
        <v/>
      </c>
    </row>
    <row r="202">
      <c r="A202" s="11" t="n">
        <v>8</v>
      </c>
      <c r="B202" s="11" t="n">
        <v>13</v>
      </c>
      <c r="C202" s="9">
        <f>IFERROR(IF(INDEX('Paramètres'!$B$13:$B$22,$A202)="","",INDEX('Paramètres'!$B$13:$B$22,$A202)),"")</f>
        <v/>
      </c>
      <c r="D202" s="26">
        <f>IF(OR($C202="",$B202&gt;='Paramètres'!$B$4),"",'Paramètres'!$B$3+7*$B202)</f>
        <v/>
      </c>
      <c r="E202" s="24">
        <f>IF(OR($C202="",$D202=""),"",SUMIFS('Charge requise'!$I$5:$I$204,'Charge requise'!$B$5:$B$204,$D202,'Charge requise'!$C$5:$C$204,$C202,'Charge requise'!$H$5:$H$204,"&lt;&gt;Annulée"))</f>
        <v/>
      </c>
      <c r="F202" s="24">
        <f>IF(OR($C202="",$D202=""),"",IF(COUNTIFS('Capacité équipes'!$A$5:$A$204,$D202,'Capacité équipes'!$B$5:$B$204,$C202)=1,IF(COUNTIFS('Capacité équipes'!$A$5:$A$204,$D202,'Capacité équipes'!$B$5:$B$204,$C202,'Capacité équipes'!$I$5:$I$204,"OK")=1,SUMIFS('Capacité équipes'!$G$5:$G$204,'Capacité équipes'!$A$5:$A$204,$D202,'Capacité équipes'!$B$5:$B$204,$C202),""),""))</f>
        <v/>
      </c>
      <c r="G202" s="24">
        <f>IF(OR($E202="",$F202=""),"",$F202-$E202)</f>
        <v/>
      </c>
      <c r="H202" s="25">
        <f>IFERROR($E202/$F202,"")</f>
        <v/>
      </c>
      <c r="I202" s="24">
        <f>IF($F202="","",MAX(0,$E202-$F202))</f>
        <v/>
      </c>
      <c r="J202" s="9">
        <f>IF(OR($C202="",$D202=""),"",IF(COUNTIFS('Capacité équipes'!$A$5:$A$204,$D202,'Capacité équipes'!$B$5:$B$204,$C202)=0,"Capacité absente",IF(COUNTIFS('Capacité équipes'!$A$5:$A$204,$D202,'Capacité équipes'!$B$5:$B$204,$C202)&gt;1,"Capacité en doublon",IF(COUNTIFS('Capacité équipes'!$A$5:$A$204,$D202,'Capacité équipes'!$B$5:$B$204,$C202,'Capacité équipes'!$I$5:$I$204,"OK")=0,"Capacité absente",IF($F202=0,"Aucune capacité",IF($E202=0,"Sans activité",IF($H202&gt;='Paramètres'!$B$7,"Surcharge",IF($H202&gt;='Paramètres'!$B$6,"Vigilance",IF($H202&lt;'Paramètres'!$B$8,"Sous-charge","Équilibre")))))))))</f>
        <v/>
      </c>
    </row>
    <row r="203">
      <c r="A203" s="8" t="n">
        <v>8</v>
      </c>
      <c r="B203" s="8" t="n">
        <v>14</v>
      </c>
      <c r="C203" s="9">
        <f>IFERROR(IF(INDEX('Paramètres'!$B$13:$B$22,$A203)="","",INDEX('Paramètres'!$B$13:$B$22,$A203)),"")</f>
        <v/>
      </c>
      <c r="D203" s="26">
        <f>IF(OR($C203="",$B203&gt;='Paramètres'!$B$4),"",'Paramètres'!$B$3+7*$B203)</f>
        <v/>
      </c>
      <c r="E203" s="24">
        <f>IF(OR($C203="",$D203=""),"",SUMIFS('Charge requise'!$I$5:$I$204,'Charge requise'!$B$5:$B$204,$D203,'Charge requise'!$C$5:$C$204,$C203,'Charge requise'!$H$5:$H$204,"&lt;&gt;Annulée"))</f>
        <v/>
      </c>
      <c r="F203" s="24">
        <f>IF(OR($C203="",$D203=""),"",IF(COUNTIFS('Capacité équipes'!$A$5:$A$204,$D203,'Capacité équipes'!$B$5:$B$204,$C203)=1,IF(COUNTIFS('Capacité équipes'!$A$5:$A$204,$D203,'Capacité équipes'!$B$5:$B$204,$C203,'Capacité équipes'!$I$5:$I$204,"OK")=1,SUMIFS('Capacité équipes'!$G$5:$G$204,'Capacité équipes'!$A$5:$A$204,$D203,'Capacité équipes'!$B$5:$B$204,$C203),""),""))</f>
        <v/>
      </c>
      <c r="G203" s="24">
        <f>IF(OR($E203="",$F203=""),"",$F203-$E203)</f>
        <v/>
      </c>
      <c r="H203" s="25">
        <f>IFERROR($E203/$F203,"")</f>
        <v/>
      </c>
      <c r="I203" s="24">
        <f>IF($F203="","",MAX(0,$E203-$F203))</f>
        <v/>
      </c>
      <c r="J203" s="9">
        <f>IF(OR($C203="",$D203=""),"",IF(COUNTIFS('Capacité équipes'!$A$5:$A$204,$D203,'Capacité équipes'!$B$5:$B$204,$C203)=0,"Capacité absente",IF(COUNTIFS('Capacité équipes'!$A$5:$A$204,$D203,'Capacité équipes'!$B$5:$B$204,$C203)&gt;1,"Capacité en doublon",IF(COUNTIFS('Capacité équipes'!$A$5:$A$204,$D203,'Capacité équipes'!$B$5:$B$204,$C203,'Capacité équipes'!$I$5:$I$204,"OK")=0,"Capacité absente",IF($F203=0,"Aucune capacité",IF($E203=0,"Sans activité",IF($H203&gt;='Paramètres'!$B$7,"Surcharge",IF($H203&gt;='Paramètres'!$B$6,"Vigilance",IF($H203&lt;'Paramètres'!$B$8,"Sous-charge","Équilibre")))))))))</f>
        <v/>
      </c>
    </row>
    <row r="204">
      <c r="A204" s="11" t="n">
        <v>8</v>
      </c>
      <c r="B204" s="11" t="n">
        <v>15</v>
      </c>
      <c r="C204" s="9">
        <f>IFERROR(IF(INDEX('Paramètres'!$B$13:$B$22,$A204)="","",INDEX('Paramètres'!$B$13:$B$22,$A204)),"")</f>
        <v/>
      </c>
      <c r="D204" s="26">
        <f>IF(OR($C204="",$B204&gt;='Paramètres'!$B$4),"",'Paramètres'!$B$3+7*$B204)</f>
        <v/>
      </c>
      <c r="E204" s="24">
        <f>IF(OR($C204="",$D204=""),"",SUMIFS('Charge requise'!$I$5:$I$204,'Charge requise'!$B$5:$B$204,$D204,'Charge requise'!$C$5:$C$204,$C204,'Charge requise'!$H$5:$H$204,"&lt;&gt;Annulée"))</f>
        <v/>
      </c>
      <c r="F204" s="24">
        <f>IF(OR($C204="",$D204=""),"",IF(COUNTIFS('Capacité équipes'!$A$5:$A$204,$D204,'Capacité équipes'!$B$5:$B$204,$C204)=1,IF(COUNTIFS('Capacité équipes'!$A$5:$A$204,$D204,'Capacité équipes'!$B$5:$B$204,$C204,'Capacité équipes'!$I$5:$I$204,"OK")=1,SUMIFS('Capacité équipes'!$G$5:$G$204,'Capacité équipes'!$A$5:$A$204,$D204,'Capacité équipes'!$B$5:$B$204,$C204),""),""))</f>
        <v/>
      </c>
      <c r="G204" s="24">
        <f>IF(OR($E204="",$F204=""),"",$F204-$E204)</f>
        <v/>
      </c>
      <c r="H204" s="25">
        <f>IFERROR($E204/$F204,"")</f>
        <v/>
      </c>
      <c r="I204" s="24">
        <f>IF($F204="","",MAX(0,$E204-$F204))</f>
        <v/>
      </c>
      <c r="J204" s="9">
        <f>IF(OR($C204="",$D204=""),"",IF(COUNTIFS('Capacité équipes'!$A$5:$A$204,$D204,'Capacité équipes'!$B$5:$B$204,$C204)=0,"Capacité absente",IF(COUNTIFS('Capacité équipes'!$A$5:$A$204,$D204,'Capacité équipes'!$B$5:$B$204,$C204)&gt;1,"Capacité en doublon",IF(COUNTIFS('Capacité équipes'!$A$5:$A$204,$D204,'Capacité équipes'!$B$5:$B$204,$C204,'Capacité équipes'!$I$5:$I$204,"OK")=0,"Capacité absente",IF($F204=0,"Aucune capacité",IF($E204=0,"Sans activité",IF($H204&gt;='Paramètres'!$B$7,"Surcharge",IF($H204&gt;='Paramètres'!$B$6,"Vigilance",IF($H204&lt;'Paramètres'!$B$8,"Sous-charge","Équilibre")))))))))</f>
        <v/>
      </c>
    </row>
    <row r="205">
      <c r="A205" s="8" t="n">
        <v>8</v>
      </c>
      <c r="B205" s="8" t="n">
        <v>16</v>
      </c>
      <c r="C205" s="9">
        <f>IFERROR(IF(INDEX('Paramètres'!$B$13:$B$22,$A205)="","",INDEX('Paramètres'!$B$13:$B$22,$A205)),"")</f>
        <v/>
      </c>
      <c r="D205" s="26">
        <f>IF(OR($C205="",$B205&gt;='Paramètres'!$B$4),"",'Paramètres'!$B$3+7*$B205)</f>
        <v/>
      </c>
      <c r="E205" s="24">
        <f>IF(OR($C205="",$D205=""),"",SUMIFS('Charge requise'!$I$5:$I$204,'Charge requise'!$B$5:$B$204,$D205,'Charge requise'!$C$5:$C$204,$C205,'Charge requise'!$H$5:$H$204,"&lt;&gt;Annulée"))</f>
        <v/>
      </c>
      <c r="F205" s="24">
        <f>IF(OR($C205="",$D205=""),"",IF(COUNTIFS('Capacité équipes'!$A$5:$A$204,$D205,'Capacité équipes'!$B$5:$B$204,$C205)=1,IF(COUNTIFS('Capacité équipes'!$A$5:$A$204,$D205,'Capacité équipes'!$B$5:$B$204,$C205,'Capacité équipes'!$I$5:$I$204,"OK")=1,SUMIFS('Capacité équipes'!$G$5:$G$204,'Capacité équipes'!$A$5:$A$204,$D205,'Capacité équipes'!$B$5:$B$204,$C205),""),""))</f>
        <v/>
      </c>
      <c r="G205" s="24">
        <f>IF(OR($E205="",$F205=""),"",$F205-$E205)</f>
        <v/>
      </c>
      <c r="H205" s="25">
        <f>IFERROR($E205/$F205,"")</f>
        <v/>
      </c>
      <c r="I205" s="24">
        <f>IF($F205="","",MAX(0,$E205-$F205))</f>
        <v/>
      </c>
      <c r="J205" s="9">
        <f>IF(OR($C205="",$D205=""),"",IF(COUNTIFS('Capacité équipes'!$A$5:$A$204,$D205,'Capacité équipes'!$B$5:$B$204,$C205)=0,"Capacité absente",IF(COUNTIFS('Capacité équipes'!$A$5:$A$204,$D205,'Capacité équipes'!$B$5:$B$204,$C205)&gt;1,"Capacité en doublon",IF(COUNTIFS('Capacité équipes'!$A$5:$A$204,$D205,'Capacité équipes'!$B$5:$B$204,$C205,'Capacité équipes'!$I$5:$I$204,"OK")=0,"Capacité absente",IF($F205=0,"Aucune capacité",IF($E205=0,"Sans activité",IF($H205&gt;='Paramètres'!$B$7,"Surcharge",IF($H205&gt;='Paramètres'!$B$6,"Vigilance",IF($H205&lt;'Paramètres'!$B$8,"Sous-charge","Équilibre")))))))))</f>
        <v/>
      </c>
    </row>
    <row r="206">
      <c r="A206" s="11" t="n">
        <v>8</v>
      </c>
      <c r="B206" s="11" t="n">
        <v>17</v>
      </c>
      <c r="C206" s="9">
        <f>IFERROR(IF(INDEX('Paramètres'!$B$13:$B$22,$A206)="","",INDEX('Paramètres'!$B$13:$B$22,$A206)),"")</f>
        <v/>
      </c>
      <c r="D206" s="26">
        <f>IF(OR($C206="",$B206&gt;='Paramètres'!$B$4),"",'Paramètres'!$B$3+7*$B206)</f>
        <v/>
      </c>
      <c r="E206" s="24">
        <f>IF(OR($C206="",$D206=""),"",SUMIFS('Charge requise'!$I$5:$I$204,'Charge requise'!$B$5:$B$204,$D206,'Charge requise'!$C$5:$C$204,$C206,'Charge requise'!$H$5:$H$204,"&lt;&gt;Annulée"))</f>
        <v/>
      </c>
      <c r="F206" s="24">
        <f>IF(OR($C206="",$D206=""),"",IF(COUNTIFS('Capacité équipes'!$A$5:$A$204,$D206,'Capacité équipes'!$B$5:$B$204,$C206)=1,IF(COUNTIFS('Capacité équipes'!$A$5:$A$204,$D206,'Capacité équipes'!$B$5:$B$204,$C206,'Capacité équipes'!$I$5:$I$204,"OK")=1,SUMIFS('Capacité équipes'!$G$5:$G$204,'Capacité équipes'!$A$5:$A$204,$D206,'Capacité équipes'!$B$5:$B$204,$C206),""),""))</f>
        <v/>
      </c>
      <c r="G206" s="24">
        <f>IF(OR($E206="",$F206=""),"",$F206-$E206)</f>
        <v/>
      </c>
      <c r="H206" s="25">
        <f>IFERROR($E206/$F206,"")</f>
        <v/>
      </c>
      <c r="I206" s="24">
        <f>IF($F206="","",MAX(0,$E206-$F206))</f>
        <v/>
      </c>
      <c r="J206" s="9">
        <f>IF(OR($C206="",$D206=""),"",IF(COUNTIFS('Capacité équipes'!$A$5:$A$204,$D206,'Capacité équipes'!$B$5:$B$204,$C206)=0,"Capacité absente",IF(COUNTIFS('Capacité équipes'!$A$5:$A$204,$D206,'Capacité équipes'!$B$5:$B$204,$C206)&gt;1,"Capacité en doublon",IF(COUNTIFS('Capacité équipes'!$A$5:$A$204,$D206,'Capacité équipes'!$B$5:$B$204,$C206,'Capacité équipes'!$I$5:$I$204,"OK")=0,"Capacité absente",IF($F206=0,"Aucune capacité",IF($E206=0,"Sans activité",IF($H206&gt;='Paramètres'!$B$7,"Surcharge",IF($H206&gt;='Paramètres'!$B$6,"Vigilance",IF($H206&lt;'Paramètres'!$B$8,"Sous-charge","Équilibre")))))))))</f>
        <v/>
      </c>
    </row>
    <row r="207">
      <c r="A207" s="8" t="n">
        <v>8</v>
      </c>
      <c r="B207" s="8" t="n">
        <v>18</v>
      </c>
      <c r="C207" s="9">
        <f>IFERROR(IF(INDEX('Paramètres'!$B$13:$B$22,$A207)="","",INDEX('Paramètres'!$B$13:$B$22,$A207)),"")</f>
        <v/>
      </c>
      <c r="D207" s="26">
        <f>IF(OR($C207="",$B207&gt;='Paramètres'!$B$4),"",'Paramètres'!$B$3+7*$B207)</f>
        <v/>
      </c>
      <c r="E207" s="24">
        <f>IF(OR($C207="",$D207=""),"",SUMIFS('Charge requise'!$I$5:$I$204,'Charge requise'!$B$5:$B$204,$D207,'Charge requise'!$C$5:$C$204,$C207,'Charge requise'!$H$5:$H$204,"&lt;&gt;Annulée"))</f>
        <v/>
      </c>
      <c r="F207" s="24">
        <f>IF(OR($C207="",$D207=""),"",IF(COUNTIFS('Capacité équipes'!$A$5:$A$204,$D207,'Capacité équipes'!$B$5:$B$204,$C207)=1,IF(COUNTIFS('Capacité équipes'!$A$5:$A$204,$D207,'Capacité équipes'!$B$5:$B$204,$C207,'Capacité équipes'!$I$5:$I$204,"OK")=1,SUMIFS('Capacité équipes'!$G$5:$G$204,'Capacité équipes'!$A$5:$A$204,$D207,'Capacité équipes'!$B$5:$B$204,$C207),""),""))</f>
        <v/>
      </c>
      <c r="G207" s="24">
        <f>IF(OR($E207="",$F207=""),"",$F207-$E207)</f>
        <v/>
      </c>
      <c r="H207" s="25">
        <f>IFERROR($E207/$F207,"")</f>
        <v/>
      </c>
      <c r="I207" s="24">
        <f>IF($F207="","",MAX(0,$E207-$F207))</f>
        <v/>
      </c>
      <c r="J207" s="9">
        <f>IF(OR($C207="",$D207=""),"",IF(COUNTIFS('Capacité équipes'!$A$5:$A$204,$D207,'Capacité équipes'!$B$5:$B$204,$C207)=0,"Capacité absente",IF(COUNTIFS('Capacité équipes'!$A$5:$A$204,$D207,'Capacité équipes'!$B$5:$B$204,$C207)&gt;1,"Capacité en doublon",IF(COUNTIFS('Capacité équipes'!$A$5:$A$204,$D207,'Capacité équipes'!$B$5:$B$204,$C207,'Capacité équipes'!$I$5:$I$204,"OK")=0,"Capacité absente",IF($F207=0,"Aucune capacité",IF($E207=0,"Sans activité",IF($H207&gt;='Paramètres'!$B$7,"Surcharge",IF($H207&gt;='Paramètres'!$B$6,"Vigilance",IF($H207&lt;'Paramètres'!$B$8,"Sous-charge","Équilibre")))))))))</f>
        <v/>
      </c>
    </row>
    <row r="208">
      <c r="A208" s="11" t="n">
        <v>8</v>
      </c>
      <c r="B208" s="11" t="n">
        <v>19</v>
      </c>
      <c r="C208" s="9">
        <f>IFERROR(IF(INDEX('Paramètres'!$B$13:$B$22,$A208)="","",INDEX('Paramètres'!$B$13:$B$22,$A208)),"")</f>
        <v/>
      </c>
      <c r="D208" s="26">
        <f>IF(OR($C208="",$B208&gt;='Paramètres'!$B$4),"",'Paramètres'!$B$3+7*$B208)</f>
        <v/>
      </c>
      <c r="E208" s="24">
        <f>IF(OR($C208="",$D208=""),"",SUMIFS('Charge requise'!$I$5:$I$204,'Charge requise'!$B$5:$B$204,$D208,'Charge requise'!$C$5:$C$204,$C208,'Charge requise'!$H$5:$H$204,"&lt;&gt;Annulée"))</f>
        <v/>
      </c>
      <c r="F208" s="24">
        <f>IF(OR($C208="",$D208=""),"",IF(COUNTIFS('Capacité équipes'!$A$5:$A$204,$D208,'Capacité équipes'!$B$5:$B$204,$C208)=1,IF(COUNTIFS('Capacité équipes'!$A$5:$A$204,$D208,'Capacité équipes'!$B$5:$B$204,$C208,'Capacité équipes'!$I$5:$I$204,"OK")=1,SUMIFS('Capacité équipes'!$G$5:$G$204,'Capacité équipes'!$A$5:$A$204,$D208,'Capacité équipes'!$B$5:$B$204,$C208),""),""))</f>
        <v/>
      </c>
      <c r="G208" s="24">
        <f>IF(OR($E208="",$F208=""),"",$F208-$E208)</f>
        <v/>
      </c>
      <c r="H208" s="25">
        <f>IFERROR($E208/$F208,"")</f>
        <v/>
      </c>
      <c r="I208" s="24">
        <f>IF($F208="","",MAX(0,$E208-$F208))</f>
        <v/>
      </c>
      <c r="J208" s="9">
        <f>IF(OR($C208="",$D208=""),"",IF(COUNTIFS('Capacité équipes'!$A$5:$A$204,$D208,'Capacité équipes'!$B$5:$B$204,$C208)=0,"Capacité absente",IF(COUNTIFS('Capacité équipes'!$A$5:$A$204,$D208,'Capacité équipes'!$B$5:$B$204,$C208)&gt;1,"Capacité en doublon",IF(COUNTIFS('Capacité équipes'!$A$5:$A$204,$D208,'Capacité équipes'!$B$5:$B$204,$C208,'Capacité équipes'!$I$5:$I$204,"OK")=0,"Capacité absente",IF($F208=0,"Aucune capacité",IF($E208=0,"Sans activité",IF($H208&gt;='Paramètres'!$B$7,"Surcharge",IF($H208&gt;='Paramètres'!$B$6,"Vigilance",IF($H208&lt;'Paramètres'!$B$8,"Sous-charge","Équilibre")))))))))</f>
        <v/>
      </c>
    </row>
    <row r="209">
      <c r="A209" s="8" t="n">
        <v>8</v>
      </c>
      <c r="B209" s="8" t="n">
        <v>20</v>
      </c>
      <c r="C209" s="9">
        <f>IFERROR(IF(INDEX('Paramètres'!$B$13:$B$22,$A209)="","",INDEX('Paramètres'!$B$13:$B$22,$A209)),"")</f>
        <v/>
      </c>
      <c r="D209" s="26">
        <f>IF(OR($C209="",$B209&gt;='Paramètres'!$B$4),"",'Paramètres'!$B$3+7*$B209)</f>
        <v/>
      </c>
      <c r="E209" s="24">
        <f>IF(OR($C209="",$D209=""),"",SUMIFS('Charge requise'!$I$5:$I$204,'Charge requise'!$B$5:$B$204,$D209,'Charge requise'!$C$5:$C$204,$C209,'Charge requise'!$H$5:$H$204,"&lt;&gt;Annulée"))</f>
        <v/>
      </c>
      <c r="F209" s="24">
        <f>IF(OR($C209="",$D209=""),"",IF(COUNTIFS('Capacité équipes'!$A$5:$A$204,$D209,'Capacité équipes'!$B$5:$B$204,$C209)=1,IF(COUNTIFS('Capacité équipes'!$A$5:$A$204,$D209,'Capacité équipes'!$B$5:$B$204,$C209,'Capacité équipes'!$I$5:$I$204,"OK")=1,SUMIFS('Capacité équipes'!$G$5:$G$204,'Capacité équipes'!$A$5:$A$204,$D209,'Capacité équipes'!$B$5:$B$204,$C209),""),""))</f>
        <v/>
      </c>
      <c r="G209" s="24">
        <f>IF(OR($E209="",$F209=""),"",$F209-$E209)</f>
        <v/>
      </c>
      <c r="H209" s="25">
        <f>IFERROR($E209/$F209,"")</f>
        <v/>
      </c>
      <c r="I209" s="24">
        <f>IF($F209="","",MAX(0,$E209-$F209))</f>
        <v/>
      </c>
      <c r="J209" s="9">
        <f>IF(OR($C209="",$D209=""),"",IF(COUNTIFS('Capacité équipes'!$A$5:$A$204,$D209,'Capacité équipes'!$B$5:$B$204,$C209)=0,"Capacité absente",IF(COUNTIFS('Capacité équipes'!$A$5:$A$204,$D209,'Capacité équipes'!$B$5:$B$204,$C209)&gt;1,"Capacité en doublon",IF(COUNTIFS('Capacité équipes'!$A$5:$A$204,$D209,'Capacité équipes'!$B$5:$B$204,$C209,'Capacité équipes'!$I$5:$I$204,"OK")=0,"Capacité absente",IF($F209=0,"Aucune capacité",IF($E209=0,"Sans activité",IF($H209&gt;='Paramètres'!$B$7,"Surcharge",IF($H209&gt;='Paramètres'!$B$6,"Vigilance",IF($H209&lt;'Paramètres'!$B$8,"Sous-charge","Équilibre")))))))))</f>
        <v/>
      </c>
    </row>
    <row r="210">
      <c r="A210" s="11" t="n">
        <v>8</v>
      </c>
      <c r="B210" s="11" t="n">
        <v>21</v>
      </c>
      <c r="C210" s="9">
        <f>IFERROR(IF(INDEX('Paramètres'!$B$13:$B$22,$A210)="","",INDEX('Paramètres'!$B$13:$B$22,$A210)),"")</f>
        <v/>
      </c>
      <c r="D210" s="26">
        <f>IF(OR($C210="",$B210&gt;='Paramètres'!$B$4),"",'Paramètres'!$B$3+7*$B210)</f>
        <v/>
      </c>
      <c r="E210" s="24">
        <f>IF(OR($C210="",$D210=""),"",SUMIFS('Charge requise'!$I$5:$I$204,'Charge requise'!$B$5:$B$204,$D210,'Charge requise'!$C$5:$C$204,$C210,'Charge requise'!$H$5:$H$204,"&lt;&gt;Annulée"))</f>
        <v/>
      </c>
      <c r="F210" s="24">
        <f>IF(OR($C210="",$D210=""),"",IF(COUNTIFS('Capacité équipes'!$A$5:$A$204,$D210,'Capacité équipes'!$B$5:$B$204,$C210)=1,IF(COUNTIFS('Capacité équipes'!$A$5:$A$204,$D210,'Capacité équipes'!$B$5:$B$204,$C210,'Capacité équipes'!$I$5:$I$204,"OK")=1,SUMIFS('Capacité équipes'!$G$5:$G$204,'Capacité équipes'!$A$5:$A$204,$D210,'Capacité équipes'!$B$5:$B$204,$C210),""),""))</f>
        <v/>
      </c>
      <c r="G210" s="24">
        <f>IF(OR($E210="",$F210=""),"",$F210-$E210)</f>
        <v/>
      </c>
      <c r="H210" s="25">
        <f>IFERROR($E210/$F210,"")</f>
        <v/>
      </c>
      <c r="I210" s="24">
        <f>IF($F210="","",MAX(0,$E210-$F210))</f>
        <v/>
      </c>
      <c r="J210" s="9">
        <f>IF(OR($C210="",$D210=""),"",IF(COUNTIFS('Capacité équipes'!$A$5:$A$204,$D210,'Capacité équipes'!$B$5:$B$204,$C210)=0,"Capacité absente",IF(COUNTIFS('Capacité équipes'!$A$5:$A$204,$D210,'Capacité équipes'!$B$5:$B$204,$C210)&gt;1,"Capacité en doublon",IF(COUNTIFS('Capacité équipes'!$A$5:$A$204,$D210,'Capacité équipes'!$B$5:$B$204,$C210,'Capacité équipes'!$I$5:$I$204,"OK")=0,"Capacité absente",IF($F210=0,"Aucune capacité",IF($E210=0,"Sans activité",IF($H210&gt;='Paramètres'!$B$7,"Surcharge",IF($H210&gt;='Paramètres'!$B$6,"Vigilance",IF($H210&lt;'Paramètres'!$B$8,"Sous-charge","Équilibre")))))))))</f>
        <v/>
      </c>
    </row>
    <row r="211">
      <c r="A211" s="8" t="n">
        <v>8</v>
      </c>
      <c r="B211" s="8" t="n">
        <v>22</v>
      </c>
      <c r="C211" s="9">
        <f>IFERROR(IF(INDEX('Paramètres'!$B$13:$B$22,$A211)="","",INDEX('Paramètres'!$B$13:$B$22,$A211)),"")</f>
        <v/>
      </c>
      <c r="D211" s="26">
        <f>IF(OR($C211="",$B211&gt;='Paramètres'!$B$4),"",'Paramètres'!$B$3+7*$B211)</f>
        <v/>
      </c>
      <c r="E211" s="24">
        <f>IF(OR($C211="",$D211=""),"",SUMIFS('Charge requise'!$I$5:$I$204,'Charge requise'!$B$5:$B$204,$D211,'Charge requise'!$C$5:$C$204,$C211,'Charge requise'!$H$5:$H$204,"&lt;&gt;Annulée"))</f>
        <v/>
      </c>
      <c r="F211" s="24">
        <f>IF(OR($C211="",$D211=""),"",IF(COUNTIFS('Capacité équipes'!$A$5:$A$204,$D211,'Capacité équipes'!$B$5:$B$204,$C211)=1,IF(COUNTIFS('Capacité équipes'!$A$5:$A$204,$D211,'Capacité équipes'!$B$5:$B$204,$C211,'Capacité équipes'!$I$5:$I$204,"OK")=1,SUMIFS('Capacité équipes'!$G$5:$G$204,'Capacité équipes'!$A$5:$A$204,$D211,'Capacité équipes'!$B$5:$B$204,$C211),""),""))</f>
        <v/>
      </c>
      <c r="G211" s="24">
        <f>IF(OR($E211="",$F211=""),"",$F211-$E211)</f>
        <v/>
      </c>
      <c r="H211" s="25">
        <f>IFERROR($E211/$F211,"")</f>
        <v/>
      </c>
      <c r="I211" s="24">
        <f>IF($F211="","",MAX(0,$E211-$F211))</f>
        <v/>
      </c>
      <c r="J211" s="9">
        <f>IF(OR($C211="",$D211=""),"",IF(COUNTIFS('Capacité équipes'!$A$5:$A$204,$D211,'Capacité équipes'!$B$5:$B$204,$C211)=0,"Capacité absente",IF(COUNTIFS('Capacité équipes'!$A$5:$A$204,$D211,'Capacité équipes'!$B$5:$B$204,$C211)&gt;1,"Capacité en doublon",IF(COUNTIFS('Capacité équipes'!$A$5:$A$204,$D211,'Capacité équipes'!$B$5:$B$204,$C211,'Capacité équipes'!$I$5:$I$204,"OK")=0,"Capacité absente",IF($F211=0,"Aucune capacité",IF($E211=0,"Sans activité",IF($H211&gt;='Paramètres'!$B$7,"Surcharge",IF($H211&gt;='Paramètres'!$B$6,"Vigilance",IF($H211&lt;'Paramètres'!$B$8,"Sous-charge","Équilibre")))))))))</f>
        <v/>
      </c>
    </row>
    <row r="212">
      <c r="A212" s="11" t="n">
        <v>8</v>
      </c>
      <c r="B212" s="11" t="n">
        <v>23</v>
      </c>
      <c r="C212" s="9">
        <f>IFERROR(IF(INDEX('Paramètres'!$B$13:$B$22,$A212)="","",INDEX('Paramètres'!$B$13:$B$22,$A212)),"")</f>
        <v/>
      </c>
      <c r="D212" s="26">
        <f>IF(OR($C212="",$B212&gt;='Paramètres'!$B$4),"",'Paramètres'!$B$3+7*$B212)</f>
        <v/>
      </c>
      <c r="E212" s="24">
        <f>IF(OR($C212="",$D212=""),"",SUMIFS('Charge requise'!$I$5:$I$204,'Charge requise'!$B$5:$B$204,$D212,'Charge requise'!$C$5:$C$204,$C212,'Charge requise'!$H$5:$H$204,"&lt;&gt;Annulée"))</f>
        <v/>
      </c>
      <c r="F212" s="24">
        <f>IF(OR($C212="",$D212=""),"",IF(COUNTIFS('Capacité équipes'!$A$5:$A$204,$D212,'Capacité équipes'!$B$5:$B$204,$C212)=1,IF(COUNTIFS('Capacité équipes'!$A$5:$A$204,$D212,'Capacité équipes'!$B$5:$B$204,$C212,'Capacité équipes'!$I$5:$I$204,"OK")=1,SUMIFS('Capacité équipes'!$G$5:$G$204,'Capacité équipes'!$A$5:$A$204,$D212,'Capacité équipes'!$B$5:$B$204,$C212),""),""))</f>
        <v/>
      </c>
      <c r="G212" s="24">
        <f>IF(OR($E212="",$F212=""),"",$F212-$E212)</f>
        <v/>
      </c>
      <c r="H212" s="25">
        <f>IFERROR($E212/$F212,"")</f>
        <v/>
      </c>
      <c r="I212" s="24">
        <f>IF($F212="","",MAX(0,$E212-$F212))</f>
        <v/>
      </c>
      <c r="J212" s="9">
        <f>IF(OR($C212="",$D212=""),"",IF(COUNTIFS('Capacité équipes'!$A$5:$A$204,$D212,'Capacité équipes'!$B$5:$B$204,$C212)=0,"Capacité absente",IF(COUNTIFS('Capacité équipes'!$A$5:$A$204,$D212,'Capacité équipes'!$B$5:$B$204,$C212)&gt;1,"Capacité en doublon",IF(COUNTIFS('Capacité équipes'!$A$5:$A$204,$D212,'Capacité équipes'!$B$5:$B$204,$C212,'Capacité équipes'!$I$5:$I$204,"OK")=0,"Capacité absente",IF($F212=0,"Aucune capacité",IF($E212=0,"Sans activité",IF($H212&gt;='Paramètres'!$B$7,"Surcharge",IF($H212&gt;='Paramètres'!$B$6,"Vigilance",IF($H212&lt;'Paramètres'!$B$8,"Sous-charge","Équilibre")))))))))</f>
        <v/>
      </c>
    </row>
    <row r="213">
      <c r="A213" s="8" t="n">
        <v>8</v>
      </c>
      <c r="B213" s="8" t="n">
        <v>24</v>
      </c>
      <c r="C213" s="9">
        <f>IFERROR(IF(INDEX('Paramètres'!$B$13:$B$22,$A213)="","",INDEX('Paramètres'!$B$13:$B$22,$A213)),"")</f>
        <v/>
      </c>
      <c r="D213" s="26">
        <f>IF(OR($C213="",$B213&gt;='Paramètres'!$B$4),"",'Paramètres'!$B$3+7*$B213)</f>
        <v/>
      </c>
      <c r="E213" s="24">
        <f>IF(OR($C213="",$D213=""),"",SUMIFS('Charge requise'!$I$5:$I$204,'Charge requise'!$B$5:$B$204,$D213,'Charge requise'!$C$5:$C$204,$C213,'Charge requise'!$H$5:$H$204,"&lt;&gt;Annulée"))</f>
        <v/>
      </c>
      <c r="F213" s="24">
        <f>IF(OR($C213="",$D213=""),"",IF(COUNTIFS('Capacité équipes'!$A$5:$A$204,$D213,'Capacité équipes'!$B$5:$B$204,$C213)=1,IF(COUNTIFS('Capacité équipes'!$A$5:$A$204,$D213,'Capacité équipes'!$B$5:$B$204,$C213,'Capacité équipes'!$I$5:$I$204,"OK")=1,SUMIFS('Capacité équipes'!$G$5:$G$204,'Capacité équipes'!$A$5:$A$204,$D213,'Capacité équipes'!$B$5:$B$204,$C213),""),""))</f>
        <v/>
      </c>
      <c r="G213" s="24">
        <f>IF(OR($E213="",$F213=""),"",$F213-$E213)</f>
        <v/>
      </c>
      <c r="H213" s="25">
        <f>IFERROR($E213/$F213,"")</f>
        <v/>
      </c>
      <c r="I213" s="24">
        <f>IF($F213="","",MAX(0,$E213-$F213))</f>
        <v/>
      </c>
      <c r="J213" s="9">
        <f>IF(OR($C213="",$D213=""),"",IF(COUNTIFS('Capacité équipes'!$A$5:$A$204,$D213,'Capacité équipes'!$B$5:$B$204,$C213)=0,"Capacité absente",IF(COUNTIFS('Capacité équipes'!$A$5:$A$204,$D213,'Capacité équipes'!$B$5:$B$204,$C213)&gt;1,"Capacité en doublon",IF(COUNTIFS('Capacité équipes'!$A$5:$A$204,$D213,'Capacité équipes'!$B$5:$B$204,$C213,'Capacité équipes'!$I$5:$I$204,"OK")=0,"Capacité absente",IF($F213=0,"Aucune capacité",IF($E213=0,"Sans activité",IF($H213&gt;='Paramètres'!$B$7,"Surcharge",IF($H213&gt;='Paramètres'!$B$6,"Vigilance",IF($H213&lt;'Paramètres'!$B$8,"Sous-charge","Équilibre")))))))))</f>
        <v/>
      </c>
    </row>
    <row r="214">
      <c r="A214" s="11" t="n">
        <v>8</v>
      </c>
      <c r="B214" s="11" t="n">
        <v>25</v>
      </c>
      <c r="C214" s="9">
        <f>IFERROR(IF(INDEX('Paramètres'!$B$13:$B$22,$A214)="","",INDEX('Paramètres'!$B$13:$B$22,$A214)),"")</f>
        <v/>
      </c>
      <c r="D214" s="26">
        <f>IF(OR($C214="",$B214&gt;='Paramètres'!$B$4),"",'Paramètres'!$B$3+7*$B214)</f>
        <v/>
      </c>
      <c r="E214" s="24">
        <f>IF(OR($C214="",$D214=""),"",SUMIFS('Charge requise'!$I$5:$I$204,'Charge requise'!$B$5:$B$204,$D214,'Charge requise'!$C$5:$C$204,$C214,'Charge requise'!$H$5:$H$204,"&lt;&gt;Annulée"))</f>
        <v/>
      </c>
      <c r="F214" s="24">
        <f>IF(OR($C214="",$D214=""),"",IF(COUNTIFS('Capacité équipes'!$A$5:$A$204,$D214,'Capacité équipes'!$B$5:$B$204,$C214)=1,IF(COUNTIFS('Capacité équipes'!$A$5:$A$204,$D214,'Capacité équipes'!$B$5:$B$204,$C214,'Capacité équipes'!$I$5:$I$204,"OK")=1,SUMIFS('Capacité équipes'!$G$5:$G$204,'Capacité équipes'!$A$5:$A$204,$D214,'Capacité équipes'!$B$5:$B$204,$C214),""),""))</f>
        <v/>
      </c>
      <c r="G214" s="24">
        <f>IF(OR($E214="",$F214=""),"",$F214-$E214)</f>
        <v/>
      </c>
      <c r="H214" s="25">
        <f>IFERROR($E214/$F214,"")</f>
        <v/>
      </c>
      <c r="I214" s="24">
        <f>IF($F214="","",MAX(0,$E214-$F214))</f>
        <v/>
      </c>
      <c r="J214" s="9">
        <f>IF(OR($C214="",$D214=""),"",IF(COUNTIFS('Capacité équipes'!$A$5:$A$204,$D214,'Capacité équipes'!$B$5:$B$204,$C214)=0,"Capacité absente",IF(COUNTIFS('Capacité équipes'!$A$5:$A$204,$D214,'Capacité équipes'!$B$5:$B$204,$C214)&gt;1,"Capacité en doublon",IF(COUNTIFS('Capacité équipes'!$A$5:$A$204,$D214,'Capacité équipes'!$B$5:$B$204,$C214,'Capacité équipes'!$I$5:$I$204,"OK")=0,"Capacité absente",IF($F214=0,"Aucune capacité",IF($E214=0,"Sans activité",IF($H214&gt;='Paramètres'!$B$7,"Surcharge",IF($H214&gt;='Paramètres'!$B$6,"Vigilance",IF($H214&lt;'Paramètres'!$B$8,"Sous-charge","Équilibre")))))))))</f>
        <v/>
      </c>
    </row>
    <row r="215">
      <c r="A215" s="8" t="n">
        <v>9</v>
      </c>
      <c r="B215" s="8" t="n">
        <v>0</v>
      </c>
      <c r="C215" s="9">
        <f>IFERROR(IF(INDEX('Paramètres'!$B$13:$B$22,$A215)="","",INDEX('Paramètres'!$B$13:$B$22,$A215)),"")</f>
        <v/>
      </c>
      <c r="D215" s="26">
        <f>IF(OR($C215="",$B215&gt;='Paramètres'!$B$4),"",'Paramètres'!$B$3+7*$B215)</f>
        <v/>
      </c>
      <c r="E215" s="24">
        <f>IF(OR($C215="",$D215=""),"",SUMIFS('Charge requise'!$I$5:$I$204,'Charge requise'!$B$5:$B$204,$D215,'Charge requise'!$C$5:$C$204,$C215,'Charge requise'!$H$5:$H$204,"&lt;&gt;Annulée"))</f>
        <v/>
      </c>
      <c r="F215" s="24">
        <f>IF(OR($C215="",$D215=""),"",IF(COUNTIFS('Capacité équipes'!$A$5:$A$204,$D215,'Capacité équipes'!$B$5:$B$204,$C215)=1,IF(COUNTIFS('Capacité équipes'!$A$5:$A$204,$D215,'Capacité équipes'!$B$5:$B$204,$C215,'Capacité équipes'!$I$5:$I$204,"OK")=1,SUMIFS('Capacité équipes'!$G$5:$G$204,'Capacité équipes'!$A$5:$A$204,$D215,'Capacité équipes'!$B$5:$B$204,$C215),""),""))</f>
        <v/>
      </c>
      <c r="G215" s="24">
        <f>IF(OR($E215="",$F215=""),"",$F215-$E215)</f>
        <v/>
      </c>
      <c r="H215" s="25">
        <f>IFERROR($E215/$F215,"")</f>
        <v/>
      </c>
      <c r="I215" s="24">
        <f>IF($F215="","",MAX(0,$E215-$F215))</f>
        <v/>
      </c>
      <c r="J215" s="9">
        <f>IF(OR($C215="",$D215=""),"",IF(COUNTIFS('Capacité équipes'!$A$5:$A$204,$D215,'Capacité équipes'!$B$5:$B$204,$C215)=0,"Capacité absente",IF(COUNTIFS('Capacité équipes'!$A$5:$A$204,$D215,'Capacité équipes'!$B$5:$B$204,$C215)&gt;1,"Capacité en doublon",IF(COUNTIFS('Capacité équipes'!$A$5:$A$204,$D215,'Capacité équipes'!$B$5:$B$204,$C215,'Capacité équipes'!$I$5:$I$204,"OK")=0,"Capacité absente",IF($F215=0,"Aucune capacité",IF($E215=0,"Sans activité",IF($H215&gt;='Paramètres'!$B$7,"Surcharge",IF($H215&gt;='Paramètres'!$B$6,"Vigilance",IF($H215&lt;'Paramètres'!$B$8,"Sous-charge","Équilibre")))))))))</f>
        <v/>
      </c>
    </row>
    <row r="216">
      <c r="A216" s="11" t="n">
        <v>9</v>
      </c>
      <c r="B216" s="11" t="n">
        <v>1</v>
      </c>
      <c r="C216" s="9">
        <f>IFERROR(IF(INDEX('Paramètres'!$B$13:$B$22,$A216)="","",INDEX('Paramètres'!$B$13:$B$22,$A216)),"")</f>
        <v/>
      </c>
      <c r="D216" s="26">
        <f>IF(OR($C216="",$B216&gt;='Paramètres'!$B$4),"",'Paramètres'!$B$3+7*$B216)</f>
        <v/>
      </c>
      <c r="E216" s="24">
        <f>IF(OR($C216="",$D216=""),"",SUMIFS('Charge requise'!$I$5:$I$204,'Charge requise'!$B$5:$B$204,$D216,'Charge requise'!$C$5:$C$204,$C216,'Charge requise'!$H$5:$H$204,"&lt;&gt;Annulée"))</f>
        <v/>
      </c>
      <c r="F216" s="24">
        <f>IF(OR($C216="",$D216=""),"",IF(COUNTIFS('Capacité équipes'!$A$5:$A$204,$D216,'Capacité équipes'!$B$5:$B$204,$C216)=1,IF(COUNTIFS('Capacité équipes'!$A$5:$A$204,$D216,'Capacité équipes'!$B$5:$B$204,$C216,'Capacité équipes'!$I$5:$I$204,"OK")=1,SUMIFS('Capacité équipes'!$G$5:$G$204,'Capacité équipes'!$A$5:$A$204,$D216,'Capacité équipes'!$B$5:$B$204,$C216),""),""))</f>
        <v/>
      </c>
      <c r="G216" s="24">
        <f>IF(OR($E216="",$F216=""),"",$F216-$E216)</f>
        <v/>
      </c>
      <c r="H216" s="25">
        <f>IFERROR($E216/$F216,"")</f>
        <v/>
      </c>
      <c r="I216" s="24">
        <f>IF($F216="","",MAX(0,$E216-$F216))</f>
        <v/>
      </c>
      <c r="J216" s="9">
        <f>IF(OR($C216="",$D216=""),"",IF(COUNTIFS('Capacité équipes'!$A$5:$A$204,$D216,'Capacité équipes'!$B$5:$B$204,$C216)=0,"Capacité absente",IF(COUNTIFS('Capacité équipes'!$A$5:$A$204,$D216,'Capacité équipes'!$B$5:$B$204,$C216)&gt;1,"Capacité en doublon",IF(COUNTIFS('Capacité équipes'!$A$5:$A$204,$D216,'Capacité équipes'!$B$5:$B$204,$C216,'Capacité équipes'!$I$5:$I$204,"OK")=0,"Capacité absente",IF($F216=0,"Aucune capacité",IF($E216=0,"Sans activité",IF($H216&gt;='Paramètres'!$B$7,"Surcharge",IF($H216&gt;='Paramètres'!$B$6,"Vigilance",IF($H216&lt;'Paramètres'!$B$8,"Sous-charge","Équilibre")))))))))</f>
        <v/>
      </c>
    </row>
    <row r="217">
      <c r="A217" s="8" t="n">
        <v>9</v>
      </c>
      <c r="B217" s="8" t="n">
        <v>2</v>
      </c>
      <c r="C217" s="9">
        <f>IFERROR(IF(INDEX('Paramètres'!$B$13:$B$22,$A217)="","",INDEX('Paramètres'!$B$13:$B$22,$A217)),"")</f>
        <v/>
      </c>
      <c r="D217" s="26">
        <f>IF(OR($C217="",$B217&gt;='Paramètres'!$B$4),"",'Paramètres'!$B$3+7*$B217)</f>
        <v/>
      </c>
      <c r="E217" s="24">
        <f>IF(OR($C217="",$D217=""),"",SUMIFS('Charge requise'!$I$5:$I$204,'Charge requise'!$B$5:$B$204,$D217,'Charge requise'!$C$5:$C$204,$C217,'Charge requise'!$H$5:$H$204,"&lt;&gt;Annulée"))</f>
        <v/>
      </c>
      <c r="F217" s="24">
        <f>IF(OR($C217="",$D217=""),"",IF(COUNTIFS('Capacité équipes'!$A$5:$A$204,$D217,'Capacité équipes'!$B$5:$B$204,$C217)=1,IF(COUNTIFS('Capacité équipes'!$A$5:$A$204,$D217,'Capacité équipes'!$B$5:$B$204,$C217,'Capacité équipes'!$I$5:$I$204,"OK")=1,SUMIFS('Capacité équipes'!$G$5:$G$204,'Capacité équipes'!$A$5:$A$204,$D217,'Capacité équipes'!$B$5:$B$204,$C217),""),""))</f>
        <v/>
      </c>
      <c r="G217" s="24">
        <f>IF(OR($E217="",$F217=""),"",$F217-$E217)</f>
        <v/>
      </c>
      <c r="H217" s="25">
        <f>IFERROR($E217/$F217,"")</f>
        <v/>
      </c>
      <c r="I217" s="24">
        <f>IF($F217="","",MAX(0,$E217-$F217))</f>
        <v/>
      </c>
      <c r="J217" s="9">
        <f>IF(OR($C217="",$D217=""),"",IF(COUNTIFS('Capacité équipes'!$A$5:$A$204,$D217,'Capacité équipes'!$B$5:$B$204,$C217)=0,"Capacité absente",IF(COUNTIFS('Capacité équipes'!$A$5:$A$204,$D217,'Capacité équipes'!$B$5:$B$204,$C217)&gt;1,"Capacité en doublon",IF(COUNTIFS('Capacité équipes'!$A$5:$A$204,$D217,'Capacité équipes'!$B$5:$B$204,$C217,'Capacité équipes'!$I$5:$I$204,"OK")=0,"Capacité absente",IF($F217=0,"Aucune capacité",IF($E217=0,"Sans activité",IF($H217&gt;='Paramètres'!$B$7,"Surcharge",IF($H217&gt;='Paramètres'!$B$6,"Vigilance",IF($H217&lt;'Paramètres'!$B$8,"Sous-charge","Équilibre")))))))))</f>
        <v/>
      </c>
    </row>
    <row r="218">
      <c r="A218" s="11" t="n">
        <v>9</v>
      </c>
      <c r="B218" s="11" t="n">
        <v>3</v>
      </c>
      <c r="C218" s="9">
        <f>IFERROR(IF(INDEX('Paramètres'!$B$13:$B$22,$A218)="","",INDEX('Paramètres'!$B$13:$B$22,$A218)),"")</f>
        <v/>
      </c>
      <c r="D218" s="26">
        <f>IF(OR($C218="",$B218&gt;='Paramètres'!$B$4),"",'Paramètres'!$B$3+7*$B218)</f>
        <v/>
      </c>
      <c r="E218" s="24">
        <f>IF(OR($C218="",$D218=""),"",SUMIFS('Charge requise'!$I$5:$I$204,'Charge requise'!$B$5:$B$204,$D218,'Charge requise'!$C$5:$C$204,$C218,'Charge requise'!$H$5:$H$204,"&lt;&gt;Annulée"))</f>
        <v/>
      </c>
      <c r="F218" s="24">
        <f>IF(OR($C218="",$D218=""),"",IF(COUNTIFS('Capacité équipes'!$A$5:$A$204,$D218,'Capacité équipes'!$B$5:$B$204,$C218)=1,IF(COUNTIFS('Capacité équipes'!$A$5:$A$204,$D218,'Capacité équipes'!$B$5:$B$204,$C218,'Capacité équipes'!$I$5:$I$204,"OK")=1,SUMIFS('Capacité équipes'!$G$5:$G$204,'Capacité équipes'!$A$5:$A$204,$D218,'Capacité équipes'!$B$5:$B$204,$C218),""),""))</f>
        <v/>
      </c>
      <c r="G218" s="24">
        <f>IF(OR($E218="",$F218=""),"",$F218-$E218)</f>
        <v/>
      </c>
      <c r="H218" s="25">
        <f>IFERROR($E218/$F218,"")</f>
        <v/>
      </c>
      <c r="I218" s="24">
        <f>IF($F218="","",MAX(0,$E218-$F218))</f>
        <v/>
      </c>
      <c r="J218" s="9">
        <f>IF(OR($C218="",$D218=""),"",IF(COUNTIFS('Capacité équipes'!$A$5:$A$204,$D218,'Capacité équipes'!$B$5:$B$204,$C218)=0,"Capacité absente",IF(COUNTIFS('Capacité équipes'!$A$5:$A$204,$D218,'Capacité équipes'!$B$5:$B$204,$C218)&gt;1,"Capacité en doublon",IF(COUNTIFS('Capacité équipes'!$A$5:$A$204,$D218,'Capacité équipes'!$B$5:$B$204,$C218,'Capacité équipes'!$I$5:$I$204,"OK")=0,"Capacité absente",IF($F218=0,"Aucune capacité",IF($E218=0,"Sans activité",IF($H218&gt;='Paramètres'!$B$7,"Surcharge",IF($H218&gt;='Paramètres'!$B$6,"Vigilance",IF($H218&lt;'Paramètres'!$B$8,"Sous-charge","Équilibre")))))))))</f>
        <v/>
      </c>
    </row>
    <row r="219">
      <c r="A219" s="8" t="n">
        <v>9</v>
      </c>
      <c r="B219" s="8" t="n">
        <v>4</v>
      </c>
      <c r="C219" s="9">
        <f>IFERROR(IF(INDEX('Paramètres'!$B$13:$B$22,$A219)="","",INDEX('Paramètres'!$B$13:$B$22,$A219)),"")</f>
        <v/>
      </c>
      <c r="D219" s="26">
        <f>IF(OR($C219="",$B219&gt;='Paramètres'!$B$4),"",'Paramètres'!$B$3+7*$B219)</f>
        <v/>
      </c>
      <c r="E219" s="24">
        <f>IF(OR($C219="",$D219=""),"",SUMIFS('Charge requise'!$I$5:$I$204,'Charge requise'!$B$5:$B$204,$D219,'Charge requise'!$C$5:$C$204,$C219,'Charge requise'!$H$5:$H$204,"&lt;&gt;Annulée"))</f>
        <v/>
      </c>
      <c r="F219" s="24">
        <f>IF(OR($C219="",$D219=""),"",IF(COUNTIFS('Capacité équipes'!$A$5:$A$204,$D219,'Capacité équipes'!$B$5:$B$204,$C219)=1,IF(COUNTIFS('Capacité équipes'!$A$5:$A$204,$D219,'Capacité équipes'!$B$5:$B$204,$C219,'Capacité équipes'!$I$5:$I$204,"OK")=1,SUMIFS('Capacité équipes'!$G$5:$G$204,'Capacité équipes'!$A$5:$A$204,$D219,'Capacité équipes'!$B$5:$B$204,$C219),""),""))</f>
        <v/>
      </c>
      <c r="G219" s="24">
        <f>IF(OR($E219="",$F219=""),"",$F219-$E219)</f>
        <v/>
      </c>
      <c r="H219" s="25">
        <f>IFERROR($E219/$F219,"")</f>
        <v/>
      </c>
      <c r="I219" s="24">
        <f>IF($F219="","",MAX(0,$E219-$F219))</f>
        <v/>
      </c>
      <c r="J219" s="9">
        <f>IF(OR($C219="",$D219=""),"",IF(COUNTIFS('Capacité équipes'!$A$5:$A$204,$D219,'Capacité équipes'!$B$5:$B$204,$C219)=0,"Capacité absente",IF(COUNTIFS('Capacité équipes'!$A$5:$A$204,$D219,'Capacité équipes'!$B$5:$B$204,$C219)&gt;1,"Capacité en doublon",IF(COUNTIFS('Capacité équipes'!$A$5:$A$204,$D219,'Capacité équipes'!$B$5:$B$204,$C219,'Capacité équipes'!$I$5:$I$204,"OK")=0,"Capacité absente",IF($F219=0,"Aucune capacité",IF($E219=0,"Sans activité",IF($H219&gt;='Paramètres'!$B$7,"Surcharge",IF($H219&gt;='Paramètres'!$B$6,"Vigilance",IF($H219&lt;'Paramètres'!$B$8,"Sous-charge","Équilibre")))))))))</f>
        <v/>
      </c>
    </row>
    <row r="220">
      <c r="A220" s="11" t="n">
        <v>9</v>
      </c>
      <c r="B220" s="11" t="n">
        <v>5</v>
      </c>
      <c r="C220" s="9">
        <f>IFERROR(IF(INDEX('Paramètres'!$B$13:$B$22,$A220)="","",INDEX('Paramètres'!$B$13:$B$22,$A220)),"")</f>
        <v/>
      </c>
      <c r="D220" s="26">
        <f>IF(OR($C220="",$B220&gt;='Paramètres'!$B$4),"",'Paramètres'!$B$3+7*$B220)</f>
        <v/>
      </c>
      <c r="E220" s="24">
        <f>IF(OR($C220="",$D220=""),"",SUMIFS('Charge requise'!$I$5:$I$204,'Charge requise'!$B$5:$B$204,$D220,'Charge requise'!$C$5:$C$204,$C220,'Charge requise'!$H$5:$H$204,"&lt;&gt;Annulée"))</f>
        <v/>
      </c>
      <c r="F220" s="24">
        <f>IF(OR($C220="",$D220=""),"",IF(COUNTIFS('Capacité équipes'!$A$5:$A$204,$D220,'Capacité équipes'!$B$5:$B$204,$C220)=1,IF(COUNTIFS('Capacité équipes'!$A$5:$A$204,$D220,'Capacité équipes'!$B$5:$B$204,$C220,'Capacité équipes'!$I$5:$I$204,"OK")=1,SUMIFS('Capacité équipes'!$G$5:$G$204,'Capacité équipes'!$A$5:$A$204,$D220,'Capacité équipes'!$B$5:$B$204,$C220),""),""))</f>
        <v/>
      </c>
      <c r="G220" s="24">
        <f>IF(OR($E220="",$F220=""),"",$F220-$E220)</f>
        <v/>
      </c>
      <c r="H220" s="25">
        <f>IFERROR($E220/$F220,"")</f>
        <v/>
      </c>
      <c r="I220" s="24">
        <f>IF($F220="","",MAX(0,$E220-$F220))</f>
        <v/>
      </c>
      <c r="J220" s="9">
        <f>IF(OR($C220="",$D220=""),"",IF(COUNTIFS('Capacité équipes'!$A$5:$A$204,$D220,'Capacité équipes'!$B$5:$B$204,$C220)=0,"Capacité absente",IF(COUNTIFS('Capacité équipes'!$A$5:$A$204,$D220,'Capacité équipes'!$B$5:$B$204,$C220)&gt;1,"Capacité en doublon",IF(COUNTIFS('Capacité équipes'!$A$5:$A$204,$D220,'Capacité équipes'!$B$5:$B$204,$C220,'Capacité équipes'!$I$5:$I$204,"OK")=0,"Capacité absente",IF($F220=0,"Aucune capacité",IF($E220=0,"Sans activité",IF($H220&gt;='Paramètres'!$B$7,"Surcharge",IF($H220&gt;='Paramètres'!$B$6,"Vigilance",IF($H220&lt;'Paramètres'!$B$8,"Sous-charge","Équilibre")))))))))</f>
        <v/>
      </c>
    </row>
    <row r="221">
      <c r="A221" s="8" t="n">
        <v>9</v>
      </c>
      <c r="B221" s="8" t="n">
        <v>6</v>
      </c>
      <c r="C221" s="9">
        <f>IFERROR(IF(INDEX('Paramètres'!$B$13:$B$22,$A221)="","",INDEX('Paramètres'!$B$13:$B$22,$A221)),"")</f>
        <v/>
      </c>
      <c r="D221" s="26">
        <f>IF(OR($C221="",$B221&gt;='Paramètres'!$B$4),"",'Paramètres'!$B$3+7*$B221)</f>
        <v/>
      </c>
      <c r="E221" s="24">
        <f>IF(OR($C221="",$D221=""),"",SUMIFS('Charge requise'!$I$5:$I$204,'Charge requise'!$B$5:$B$204,$D221,'Charge requise'!$C$5:$C$204,$C221,'Charge requise'!$H$5:$H$204,"&lt;&gt;Annulée"))</f>
        <v/>
      </c>
      <c r="F221" s="24">
        <f>IF(OR($C221="",$D221=""),"",IF(COUNTIFS('Capacité équipes'!$A$5:$A$204,$D221,'Capacité équipes'!$B$5:$B$204,$C221)=1,IF(COUNTIFS('Capacité équipes'!$A$5:$A$204,$D221,'Capacité équipes'!$B$5:$B$204,$C221,'Capacité équipes'!$I$5:$I$204,"OK")=1,SUMIFS('Capacité équipes'!$G$5:$G$204,'Capacité équipes'!$A$5:$A$204,$D221,'Capacité équipes'!$B$5:$B$204,$C221),""),""))</f>
        <v/>
      </c>
      <c r="G221" s="24">
        <f>IF(OR($E221="",$F221=""),"",$F221-$E221)</f>
        <v/>
      </c>
      <c r="H221" s="25">
        <f>IFERROR($E221/$F221,"")</f>
        <v/>
      </c>
      <c r="I221" s="24">
        <f>IF($F221="","",MAX(0,$E221-$F221))</f>
        <v/>
      </c>
      <c r="J221" s="9">
        <f>IF(OR($C221="",$D221=""),"",IF(COUNTIFS('Capacité équipes'!$A$5:$A$204,$D221,'Capacité équipes'!$B$5:$B$204,$C221)=0,"Capacité absente",IF(COUNTIFS('Capacité équipes'!$A$5:$A$204,$D221,'Capacité équipes'!$B$5:$B$204,$C221)&gt;1,"Capacité en doublon",IF(COUNTIFS('Capacité équipes'!$A$5:$A$204,$D221,'Capacité équipes'!$B$5:$B$204,$C221,'Capacité équipes'!$I$5:$I$204,"OK")=0,"Capacité absente",IF($F221=0,"Aucune capacité",IF($E221=0,"Sans activité",IF($H221&gt;='Paramètres'!$B$7,"Surcharge",IF($H221&gt;='Paramètres'!$B$6,"Vigilance",IF($H221&lt;'Paramètres'!$B$8,"Sous-charge","Équilibre")))))))))</f>
        <v/>
      </c>
    </row>
    <row r="222">
      <c r="A222" s="11" t="n">
        <v>9</v>
      </c>
      <c r="B222" s="11" t="n">
        <v>7</v>
      </c>
      <c r="C222" s="9">
        <f>IFERROR(IF(INDEX('Paramètres'!$B$13:$B$22,$A222)="","",INDEX('Paramètres'!$B$13:$B$22,$A222)),"")</f>
        <v/>
      </c>
      <c r="D222" s="26">
        <f>IF(OR($C222="",$B222&gt;='Paramètres'!$B$4),"",'Paramètres'!$B$3+7*$B222)</f>
        <v/>
      </c>
      <c r="E222" s="24">
        <f>IF(OR($C222="",$D222=""),"",SUMIFS('Charge requise'!$I$5:$I$204,'Charge requise'!$B$5:$B$204,$D222,'Charge requise'!$C$5:$C$204,$C222,'Charge requise'!$H$5:$H$204,"&lt;&gt;Annulée"))</f>
        <v/>
      </c>
      <c r="F222" s="24">
        <f>IF(OR($C222="",$D222=""),"",IF(COUNTIFS('Capacité équipes'!$A$5:$A$204,$D222,'Capacité équipes'!$B$5:$B$204,$C222)=1,IF(COUNTIFS('Capacité équipes'!$A$5:$A$204,$D222,'Capacité équipes'!$B$5:$B$204,$C222,'Capacité équipes'!$I$5:$I$204,"OK")=1,SUMIFS('Capacité équipes'!$G$5:$G$204,'Capacité équipes'!$A$5:$A$204,$D222,'Capacité équipes'!$B$5:$B$204,$C222),""),""))</f>
        <v/>
      </c>
      <c r="G222" s="24">
        <f>IF(OR($E222="",$F222=""),"",$F222-$E222)</f>
        <v/>
      </c>
      <c r="H222" s="25">
        <f>IFERROR($E222/$F222,"")</f>
        <v/>
      </c>
      <c r="I222" s="24">
        <f>IF($F222="","",MAX(0,$E222-$F222))</f>
        <v/>
      </c>
      <c r="J222" s="9">
        <f>IF(OR($C222="",$D222=""),"",IF(COUNTIFS('Capacité équipes'!$A$5:$A$204,$D222,'Capacité équipes'!$B$5:$B$204,$C222)=0,"Capacité absente",IF(COUNTIFS('Capacité équipes'!$A$5:$A$204,$D222,'Capacité équipes'!$B$5:$B$204,$C222)&gt;1,"Capacité en doublon",IF(COUNTIFS('Capacité équipes'!$A$5:$A$204,$D222,'Capacité équipes'!$B$5:$B$204,$C222,'Capacité équipes'!$I$5:$I$204,"OK")=0,"Capacité absente",IF($F222=0,"Aucune capacité",IF($E222=0,"Sans activité",IF($H222&gt;='Paramètres'!$B$7,"Surcharge",IF($H222&gt;='Paramètres'!$B$6,"Vigilance",IF($H222&lt;'Paramètres'!$B$8,"Sous-charge","Équilibre")))))))))</f>
        <v/>
      </c>
    </row>
    <row r="223">
      <c r="A223" s="8" t="n">
        <v>9</v>
      </c>
      <c r="B223" s="8" t="n">
        <v>8</v>
      </c>
      <c r="C223" s="9">
        <f>IFERROR(IF(INDEX('Paramètres'!$B$13:$B$22,$A223)="","",INDEX('Paramètres'!$B$13:$B$22,$A223)),"")</f>
        <v/>
      </c>
      <c r="D223" s="26">
        <f>IF(OR($C223="",$B223&gt;='Paramètres'!$B$4),"",'Paramètres'!$B$3+7*$B223)</f>
        <v/>
      </c>
      <c r="E223" s="24">
        <f>IF(OR($C223="",$D223=""),"",SUMIFS('Charge requise'!$I$5:$I$204,'Charge requise'!$B$5:$B$204,$D223,'Charge requise'!$C$5:$C$204,$C223,'Charge requise'!$H$5:$H$204,"&lt;&gt;Annulée"))</f>
        <v/>
      </c>
      <c r="F223" s="24">
        <f>IF(OR($C223="",$D223=""),"",IF(COUNTIFS('Capacité équipes'!$A$5:$A$204,$D223,'Capacité équipes'!$B$5:$B$204,$C223)=1,IF(COUNTIFS('Capacité équipes'!$A$5:$A$204,$D223,'Capacité équipes'!$B$5:$B$204,$C223,'Capacité équipes'!$I$5:$I$204,"OK")=1,SUMIFS('Capacité équipes'!$G$5:$G$204,'Capacité équipes'!$A$5:$A$204,$D223,'Capacité équipes'!$B$5:$B$204,$C223),""),""))</f>
        <v/>
      </c>
      <c r="G223" s="24">
        <f>IF(OR($E223="",$F223=""),"",$F223-$E223)</f>
        <v/>
      </c>
      <c r="H223" s="25">
        <f>IFERROR($E223/$F223,"")</f>
        <v/>
      </c>
      <c r="I223" s="24">
        <f>IF($F223="","",MAX(0,$E223-$F223))</f>
        <v/>
      </c>
      <c r="J223" s="9">
        <f>IF(OR($C223="",$D223=""),"",IF(COUNTIFS('Capacité équipes'!$A$5:$A$204,$D223,'Capacité équipes'!$B$5:$B$204,$C223)=0,"Capacité absente",IF(COUNTIFS('Capacité équipes'!$A$5:$A$204,$D223,'Capacité équipes'!$B$5:$B$204,$C223)&gt;1,"Capacité en doublon",IF(COUNTIFS('Capacité équipes'!$A$5:$A$204,$D223,'Capacité équipes'!$B$5:$B$204,$C223,'Capacité équipes'!$I$5:$I$204,"OK")=0,"Capacité absente",IF($F223=0,"Aucune capacité",IF($E223=0,"Sans activité",IF($H223&gt;='Paramètres'!$B$7,"Surcharge",IF($H223&gt;='Paramètres'!$B$6,"Vigilance",IF($H223&lt;'Paramètres'!$B$8,"Sous-charge","Équilibre")))))))))</f>
        <v/>
      </c>
    </row>
    <row r="224">
      <c r="A224" s="11" t="n">
        <v>9</v>
      </c>
      <c r="B224" s="11" t="n">
        <v>9</v>
      </c>
      <c r="C224" s="9">
        <f>IFERROR(IF(INDEX('Paramètres'!$B$13:$B$22,$A224)="","",INDEX('Paramètres'!$B$13:$B$22,$A224)),"")</f>
        <v/>
      </c>
      <c r="D224" s="26">
        <f>IF(OR($C224="",$B224&gt;='Paramètres'!$B$4),"",'Paramètres'!$B$3+7*$B224)</f>
        <v/>
      </c>
      <c r="E224" s="24">
        <f>IF(OR($C224="",$D224=""),"",SUMIFS('Charge requise'!$I$5:$I$204,'Charge requise'!$B$5:$B$204,$D224,'Charge requise'!$C$5:$C$204,$C224,'Charge requise'!$H$5:$H$204,"&lt;&gt;Annulée"))</f>
        <v/>
      </c>
      <c r="F224" s="24">
        <f>IF(OR($C224="",$D224=""),"",IF(COUNTIFS('Capacité équipes'!$A$5:$A$204,$D224,'Capacité équipes'!$B$5:$B$204,$C224)=1,IF(COUNTIFS('Capacité équipes'!$A$5:$A$204,$D224,'Capacité équipes'!$B$5:$B$204,$C224,'Capacité équipes'!$I$5:$I$204,"OK")=1,SUMIFS('Capacité équipes'!$G$5:$G$204,'Capacité équipes'!$A$5:$A$204,$D224,'Capacité équipes'!$B$5:$B$204,$C224),""),""))</f>
        <v/>
      </c>
      <c r="G224" s="24">
        <f>IF(OR($E224="",$F224=""),"",$F224-$E224)</f>
        <v/>
      </c>
      <c r="H224" s="25">
        <f>IFERROR($E224/$F224,"")</f>
        <v/>
      </c>
      <c r="I224" s="24">
        <f>IF($F224="","",MAX(0,$E224-$F224))</f>
        <v/>
      </c>
      <c r="J224" s="9">
        <f>IF(OR($C224="",$D224=""),"",IF(COUNTIFS('Capacité équipes'!$A$5:$A$204,$D224,'Capacité équipes'!$B$5:$B$204,$C224)=0,"Capacité absente",IF(COUNTIFS('Capacité équipes'!$A$5:$A$204,$D224,'Capacité équipes'!$B$5:$B$204,$C224)&gt;1,"Capacité en doublon",IF(COUNTIFS('Capacité équipes'!$A$5:$A$204,$D224,'Capacité équipes'!$B$5:$B$204,$C224,'Capacité équipes'!$I$5:$I$204,"OK")=0,"Capacité absente",IF($F224=0,"Aucune capacité",IF($E224=0,"Sans activité",IF($H224&gt;='Paramètres'!$B$7,"Surcharge",IF($H224&gt;='Paramètres'!$B$6,"Vigilance",IF($H224&lt;'Paramètres'!$B$8,"Sous-charge","Équilibre")))))))))</f>
        <v/>
      </c>
    </row>
    <row r="225">
      <c r="A225" s="8" t="n">
        <v>9</v>
      </c>
      <c r="B225" s="8" t="n">
        <v>10</v>
      </c>
      <c r="C225" s="9">
        <f>IFERROR(IF(INDEX('Paramètres'!$B$13:$B$22,$A225)="","",INDEX('Paramètres'!$B$13:$B$22,$A225)),"")</f>
        <v/>
      </c>
      <c r="D225" s="26">
        <f>IF(OR($C225="",$B225&gt;='Paramètres'!$B$4),"",'Paramètres'!$B$3+7*$B225)</f>
        <v/>
      </c>
      <c r="E225" s="24">
        <f>IF(OR($C225="",$D225=""),"",SUMIFS('Charge requise'!$I$5:$I$204,'Charge requise'!$B$5:$B$204,$D225,'Charge requise'!$C$5:$C$204,$C225,'Charge requise'!$H$5:$H$204,"&lt;&gt;Annulée"))</f>
        <v/>
      </c>
      <c r="F225" s="24">
        <f>IF(OR($C225="",$D225=""),"",IF(COUNTIFS('Capacité équipes'!$A$5:$A$204,$D225,'Capacité équipes'!$B$5:$B$204,$C225)=1,IF(COUNTIFS('Capacité équipes'!$A$5:$A$204,$D225,'Capacité équipes'!$B$5:$B$204,$C225,'Capacité équipes'!$I$5:$I$204,"OK")=1,SUMIFS('Capacité équipes'!$G$5:$G$204,'Capacité équipes'!$A$5:$A$204,$D225,'Capacité équipes'!$B$5:$B$204,$C225),""),""))</f>
        <v/>
      </c>
      <c r="G225" s="24">
        <f>IF(OR($E225="",$F225=""),"",$F225-$E225)</f>
        <v/>
      </c>
      <c r="H225" s="25">
        <f>IFERROR($E225/$F225,"")</f>
        <v/>
      </c>
      <c r="I225" s="24">
        <f>IF($F225="","",MAX(0,$E225-$F225))</f>
        <v/>
      </c>
      <c r="J225" s="9">
        <f>IF(OR($C225="",$D225=""),"",IF(COUNTIFS('Capacité équipes'!$A$5:$A$204,$D225,'Capacité équipes'!$B$5:$B$204,$C225)=0,"Capacité absente",IF(COUNTIFS('Capacité équipes'!$A$5:$A$204,$D225,'Capacité équipes'!$B$5:$B$204,$C225)&gt;1,"Capacité en doublon",IF(COUNTIFS('Capacité équipes'!$A$5:$A$204,$D225,'Capacité équipes'!$B$5:$B$204,$C225,'Capacité équipes'!$I$5:$I$204,"OK")=0,"Capacité absente",IF($F225=0,"Aucune capacité",IF($E225=0,"Sans activité",IF($H225&gt;='Paramètres'!$B$7,"Surcharge",IF($H225&gt;='Paramètres'!$B$6,"Vigilance",IF($H225&lt;'Paramètres'!$B$8,"Sous-charge","Équilibre")))))))))</f>
        <v/>
      </c>
    </row>
    <row r="226">
      <c r="A226" s="11" t="n">
        <v>9</v>
      </c>
      <c r="B226" s="11" t="n">
        <v>11</v>
      </c>
      <c r="C226" s="9">
        <f>IFERROR(IF(INDEX('Paramètres'!$B$13:$B$22,$A226)="","",INDEX('Paramètres'!$B$13:$B$22,$A226)),"")</f>
        <v/>
      </c>
      <c r="D226" s="26">
        <f>IF(OR($C226="",$B226&gt;='Paramètres'!$B$4),"",'Paramètres'!$B$3+7*$B226)</f>
        <v/>
      </c>
      <c r="E226" s="24">
        <f>IF(OR($C226="",$D226=""),"",SUMIFS('Charge requise'!$I$5:$I$204,'Charge requise'!$B$5:$B$204,$D226,'Charge requise'!$C$5:$C$204,$C226,'Charge requise'!$H$5:$H$204,"&lt;&gt;Annulée"))</f>
        <v/>
      </c>
      <c r="F226" s="24">
        <f>IF(OR($C226="",$D226=""),"",IF(COUNTIFS('Capacité équipes'!$A$5:$A$204,$D226,'Capacité équipes'!$B$5:$B$204,$C226)=1,IF(COUNTIFS('Capacité équipes'!$A$5:$A$204,$D226,'Capacité équipes'!$B$5:$B$204,$C226,'Capacité équipes'!$I$5:$I$204,"OK")=1,SUMIFS('Capacité équipes'!$G$5:$G$204,'Capacité équipes'!$A$5:$A$204,$D226,'Capacité équipes'!$B$5:$B$204,$C226),""),""))</f>
        <v/>
      </c>
      <c r="G226" s="24">
        <f>IF(OR($E226="",$F226=""),"",$F226-$E226)</f>
        <v/>
      </c>
      <c r="H226" s="25">
        <f>IFERROR($E226/$F226,"")</f>
        <v/>
      </c>
      <c r="I226" s="24">
        <f>IF($F226="","",MAX(0,$E226-$F226))</f>
        <v/>
      </c>
      <c r="J226" s="9">
        <f>IF(OR($C226="",$D226=""),"",IF(COUNTIFS('Capacité équipes'!$A$5:$A$204,$D226,'Capacité équipes'!$B$5:$B$204,$C226)=0,"Capacité absente",IF(COUNTIFS('Capacité équipes'!$A$5:$A$204,$D226,'Capacité équipes'!$B$5:$B$204,$C226)&gt;1,"Capacité en doublon",IF(COUNTIFS('Capacité équipes'!$A$5:$A$204,$D226,'Capacité équipes'!$B$5:$B$204,$C226,'Capacité équipes'!$I$5:$I$204,"OK")=0,"Capacité absente",IF($F226=0,"Aucune capacité",IF($E226=0,"Sans activité",IF($H226&gt;='Paramètres'!$B$7,"Surcharge",IF($H226&gt;='Paramètres'!$B$6,"Vigilance",IF($H226&lt;'Paramètres'!$B$8,"Sous-charge","Équilibre")))))))))</f>
        <v/>
      </c>
    </row>
    <row r="227">
      <c r="A227" s="8" t="n">
        <v>9</v>
      </c>
      <c r="B227" s="8" t="n">
        <v>12</v>
      </c>
      <c r="C227" s="9">
        <f>IFERROR(IF(INDEX('Paramètres'!$B$13:$B$22,$A227)="","",INDEX('Paramètres'!$B$13:$B$22,$A227)),"")</f>
        <v/>
      </c>
      <c r="D227" s="26">
        <f>IF(OR($C227="",$B227&gt;='Paramètres'!$B$4),"",'Paramètres'!$B$3+7*$B227)</f>
        <v/>
      </c>
      <c r="E227" s="24">
        <f>IF(OR($C227="",$D227=""),"",SUMIFS('Charge requise'!$I$5:$I$204,'Charge requise'!$B$5:$B$204,$D227,'Charge requise'!$C$5:$C$204,$C227,'Charge requise'!$H$5:$H$204,"&lt;&gt;Annulée"))</f>
        <v/>
      </c>
      <c r="F227" s="24">
        <f>IF(OR($C227="",$D227=""),"",IF(COUNTIFS('Capacité équipes'!$A$5:$A$204,$D227,'Capacité équipes'!$B$5:$B$204,$C227)=1,IF(COUNTIFS('Capacité équipes'!$A$5:$A$204,$D227,'Capacité équipes'!$B$5:$B$204,$C227,'Capacité équipes'!$I$5:$I$204,"OK")=1,SUMIFS('Capacité équipes'!$G$5:$G$204,'Capacité équipes'!$A$5:$A$204,$D227,'Capacité équipes'!$B$5:$B$204,$C227),""),""))</f>
        <v/>
      </c>
      <c r="G227" s="24">
        <f>IF(OR($E227="",$F227=""),"",$F227-$E227)</f>
        <v/>
      </c>
      <c r="H227" s="25">
        <f>IFERROR($E227/$F227,"")</f>
        <v/>
      </c>
      <c r="I227" s="24">
        <f>IF($F227="","",MAX(0,$E227-$F227))</f>
        <v/>
      </c>
      <c r="J227" s="9">
        <f>IF(OR($C227="",$D227=""),"",IF(COUNTIFS('Capacité équipes'!$A$5:$A$204,$D227,'Capacité équipes'!$B$5:$B$204,$C227)=0,"Capacité absente",IF(COUNTIFS('Capacité équipes'!$A$5:$A$204,$D227,'Capacité équipes'!$B$5:$B$204,$C227)&gt;1,"Capacité en doublon",IF(COUNTIFS('Capacité équipes'!$A$5:$A$204,$D227,'Capacité équipes'!$B$5:$B$204,$C227,'Capacité équipes'!$I$5:$I$204,"OK")=0,"Capacité absente",IF($F227=0,"Aucune capacité",IF($E227=0,"Sans activité",IF($H227&gt;='Paramètres'!$B$7,"Surcharge",IF($H227&gt;='Paramètres'!$B$6,"Vigilance",IF($H227&lt;'Paramètres'!$B$8,"Sous-charge","Équilibre")))))))))</f>
        <v/>
      </c>
    </row>
    <row r="228">
      <c r="A228" s="11" t="n">
        <v>9</v>
      </c>
      <c r="B228" s="11" t="n">
        <v>13</v>
      </c>
      <c r="C228" s="9">
        <f>IFERROR(IF(INDEX('Paramètres'!$B$13:$B$22,$A228)="","",INDEX('Paramètres'!$B$13:$B$22,$A228)),"")</f>
        <v/>
      </c>
      <c r="D228" s="26">
        <f>IF(OR($C228="",$B228&gt;='Paramètres'!$B$4),"",'Paramètres'!$B$3+7*$B228)</f>
        <v/>
      </c>
      <c r="E228" s="24">
        <f>IF(OR($C228="",$D228=""),"",SUMIFS('Charge requise'!$I$5:$I$204,'Charge requise'!$B$5:$B$204,$D228,'Charge requise'!$C$5:$C$204,$C228,'Charge requise'!$H$5:$H$204,"&lt;&gt;Annulée"))</f>
        <v/>
      </c>
      <c r="F228" s="24">
        <f>IF(OR($C228="",$D228=""),"",IF(COUNTIFS('Capacité équipes'!$A$5:$A$204,$D228,'Capacité équipes'!$B$5:$B$204,$C228)=1,IF(COUNTIFS('Capacité équipes'!$A$5:$A$204,$D228,'Capacité équipes'!$B$5:$B$204,$C228,'Capacité équipes'!$I$5:$I$204,"OK")=1,SUMIFS('Capacité équipes'!$G$5:$G$204,'Capacité équipes'!$A$5:$A$204,$D228,'Capacité équipes'!$B$5:$B$204,$C228),""),""))</f>
        <v/>
      </c>
      <c r="G228" s="24">
        <f>IF(OR($E228="",$F228=""),"",$F228-$E228)</f>
        <v/>
      </c>
      <c r="H228" s="25">
        <f>IFERROR($E228/$F228,"")</f>
        <v/>
      </c>
      <c r="I228" s="24">
        <f>IF($F228="","",MAX(0,$E228-$F228))</f>
        <v/>
      </c>
      <c r="J228" s="9">
        <f>IF(OR($C228="",$D228=""),"",IF(COUNTIFS('Capacité équipes'!$A$5:$A$204,$D228,'Capacité équipes'!$B$5:$B$204,$C228)=0,"Capacité absente",IF(COUNTIFS('Capacité équipes'!$A$5:$A$204,$D228,'Capacité équipes'!$B$5:$B$204,$C228)&gt;1,"Capacité en doublon",IF(COUNTIFS('Capacité équipes'!$A$5:$A$204,$D228,'Capacité équipes'!$B$5:$B$204,$C228,'Capacité équipes'!$I$5:$I$204,"OK")=0,"Capacité absente",IF($F228=0,"Aucune capacité",IF($E228=0,"Sans activité",IF($H228&gt;='Paramètres'!$B$7,"Surcharge",IF($H228&gt;='Paramètres'!$B$6,"Vigilance",IF($H228&lt;'Paramètres'!$B$8,"Sous-charge","Équilibre")))))))))</f>
        <v/>
      </c>
    </row>
    <row r="229">
      <c r="A229" s="8" t="n">
        <v>9</v>
      </c>
      <c r="B229" s="8" t="n">
        <v>14</v>
      </c>
      <c r="C229" s="9">
        <f>IFERROR(IF(INDEX('Paramètres'!$B$13:$B$22,$A229)="","",INDEX('Paramètres'!$B$13:$B$22,$A229)),"")</f>
        <v/>
      </c>
      <c r="D229" s="26">
        <f>IF(OR($C229="",$B229&gt;='Paramètres'!$B$4),"",'Paramètres'!$B$3+7*$B229)</f>
        <v/>
      </c>
      <c r="E229" s="24">
        <f>IF(OR($C229="",$D229=""),"",SUMIFS('Charge requise'!$I$5:$I$204,'Charge requise'!$B$5:$B$204,$D229,'Charge requise'!$C$5:$C$204,$C229,'Charge requise'!$H$5:$H$204,"&lt;&gt;Annulée"))</f>
        <v/>
      </c>
      <c r="F229" s="24">
        <f>IF(OR($C229="",$D229=""),"",IF(COUNTIFS('Capacité équipes'!$A$5:$A$204,$D229,'Capacité équipes'!$B$5:$B$204,$C229)=1,IF(COUNTIFS('Capacité équipes'!$A$5:$A$204,$D229,'Capacité équipes'!$B$5:$B$204,$C229,'Capacité équipes'!$I$5:$I$204,"OK")=1,SUMIFS('Capacité équipes'!$G$5:$G$204,'Capacité équipes'!$A$5:$A$204,$D229,'Capacité équipes'!$B$5:$B$204,$C229),""),""))</f>
        <v/>
      </c>
      <c r="G229" s="24">
        <f>IF(OR($E229="",$F229=""),"",$F229-$E229)</f>
        <v/>
      </c>
      <c r="H229" s="25">
        <f>IFERROR($E229/$F229,"")</f>
        <v/>
      </c>
      <c r="I229" s="24">
        <f>IF($F229="","",MAX(0,$E229-$F229))</f>
        <v/>
      </c>
      <c r="J229" s="9">
        <f>IF(OR($C229="",$D229=""),"",IF(COUNTIFS('Capacité équipes'!$A$5:$A$204,$D229,'Capacité équipes'!$B$5:$B$204,$C229)=0,"Capacité absente",IF(COUNTIFS('Capacité équipes'!$A$5:$A$204,$D229,'Capacité équipes'!$B$5:$B$204,$C229)&gt;1,"Capacité en doublon",IF(COUNTIFS('Capacité équipes'!$A$5:$A$204,$D229,'Capacité équipes'!$B$5:$B$204,$C229,'Capacité équipes'!$I$5:$I$204,"OK")=0,"Capacité absente",IF($F229=0,"Aucune capacité",IF($E229=0,"Sans activité",IF($H229&gt;='Paramètres'!$B$7,"Surcharge",IF($H229&gt;='Paramètres'!$B$6,"Vigilance",IF($H229&lt;'Paramètres'!$B$8,"Sous-charge","Équilibre")))))))))</f>
        <v/>
      </c>
    </row>
    <row r="230">
      <c r="A230" s="11" t="n">
        <v>9</v>
      </c>
      <c r="B230" s="11" t="n">
        <v>15</v>
      </c>
      <c r="C230" s="9">
        <f>IFERROR(IF(INDEX('Paramètres'!$B$13:$B$22,$A230)="","",INDEX('Paramètres'!$B$13:$B$22,$A230)),"")</f>
        <v/>
      </c>
      <c r="D230" s="26">
        <f>IF(OR($C230="",$B230&gt;='Paramètres'!$B$4),"",'Paramètres'!$B$3+7*$B230)</f>
        <v/>
      </c>
      <c r="E230" s="24">
        <f>IF(OR($C230="",$D230=""),"",SUMIFS('Charge requise'!$I$5:$I$204,'Charge requise'!$B$5:$B$204,$D230,'Charge requise'!$C$5:$C$204,$C230,'Charge requise'!$H$5:$H$204,"&lt;&gt;Annulée"))</f>
        <v/>
      </c>
      <c r="F230" s="24">
        <f>IF(OR($C230="",$D230=""),"",IF(COUNTIFS('Capacité équipes'!$A$5:$A$204,$D230,'Capacité équipes'!$B$5:$B$204,$C230)=1,IF(COUNTIFS('Capacité équipes'!$A$5:$A$204,$D230,'Capacité équipes'!$B$5:$B$204,$C230,'Capacité équipes'!$I$5:$I$204,"OK")=1,SUMIFS('Capacité équipes'!$G$5:$G$204,'Capacité équipes'!$A$5:$A$204,$D230,'Capacité équipes'!$B$5:$B$204,$C230),""),""))</f>
        <v/>
      </c>
      <c r="G230" s="24">
        <f>IF(OR($E230="",$F230=""),"",$F230-$E230)</f>
        <v/>
      </c>
      <c r="H230" s="25">
        <f>IFERROR($E230/$F230,"")</f>
        <v/>
      </c>
      <c r="I230" s="24">
        <f>IF($F230="","",MAX(0,$E230-$F230))</f>
        <v/>
      </c>
      <c r="J230" s="9">
        <f>IF(OR($C230="",$D230=""),"",IF(COUNTIFS('Capacité équipes'!$A$5:$A$204,$D230,'Capacité équipes'!$B$5:$B$204,$C230)=0,"Capacité absente",IF(COUNTIFS('Capacité équipes'!$A$5:$A$204,$D230,'Capacité équipes'!$B$5:$B$204,$C230)&gt;1,"Capacité en doublon",IF(COUNTIFS('Capacité équipes'!$A$5:$A$204,$D230,'Capacité équipes'!$B$5:$B$204,$C230,'Capacité équipes'!$I$5:$I$204,"OK")=0,"Capacité absente",IF($F230=0,"Aucune capacité",IF($E230=0,"Sans activité",IF($H230&gt;='Paramètres'!$B$7,"Surcharge",IF($H230&gt;='Paramètres'!$B$6,"Vigilance",IF($H230&lt;'Paramètres'!$B$8,"Sous-charge","Équilibre")))))))))</f>
        <v/>
      </c>
    </row>
    <row r="231">
      <c r="A231" s="8" t="n">
        <v>9</v>
      </c>
      <c r="B231" s="8" t="n">
        <v>16</v>
      </c>
      <c r="C231" s="9">
        <f>IFERROR(IF(INDEX('Paramètres'!$B$13:$B$22,$A231)="","",INDEX('Paramètres'!$B$13:$B$22,$A231)),"")</f>
        <v/>
      </c>
      <c r="D231" s="26">
        <f>IF(OR($C231="",$B231&gt;='Paramètres'!$B$4),"",'Paramètres'!$B$3+7*$B231)</f>
        <v/>
      </c>
      <c r="E231" s="24">
        <f>IF(OR($C231="",$D231=""),"",SUMIFS('Charge requise'!$I$5:$I$204,'Charge requise'!$B$5:$B$204,$D231,'Charge requise'!$C$5:$C$204,$C231,'Charge requise'!$H$5:$H$204,"&lt;&gt;Annulée"))</f>
        <v/>
      </c>
      <c r="F231" s="24">
        <f>IF(OR($C231="",$D231=""),"",IF(COUNTIFS('Capacité équipes'!$A$5:$A$204,$D231,'Capacité équipes'!$B$5:$B$204,$C231)=1,IF(COUNTIFS('Capacité équipes'!$A$5:$A$204,$D231,'Capacité équipes'!$B$5:$B$204,$C231,'Capacité équipes'!$I$5:$I$204,"OK")=1,SUMIFS('Capacité équipes'!$G$5:$G$204,'Capacité équipes'!$A$5:$A$204,$D231,'Capacité équipes'!$B$5:$B$204,$C231),""),""))</f>
        <v/>
      </c>
      <c r="G231" s="24">
        <f>IF(OR($E231="",$F231=""),"",$F231-$E231)</f>
        <v/>
      </c>
      <c r="H231" s="25">
        <f>IFERROR($E231/$F231,"")</f>
        <v/>
      </c>
      <c r="I231" s="24">
        <f>IF($F231="","",MAX(0,$E231-$F231))</f>
        <v/>
      </c>
      <c r="J231" s="9">
        <f>IF(OR($C231="",$D231=""),"",IF(COUNTIFS('Capacité équipes'!$A$5:$A$204,$D231,'Capacité équipes'!$B$5:$B$204,$C231)=0,"Capacité absente",IF(COUNTIFS('Capacité équipes'!$A$5:$A$204,$D231,'Capacité équipes'!$B$5:$B$204,$C231)&gt;1,"Capacité en doublon",IF(COUNTIFS('Capacité équipes'!$A$5:$A$204,$D231,'Capacité équipes'!$B$5:$B$204,$C231,'Capacité équipes'!$I$5:$I$204,"OK")=0,"Capacité absente",IF($F231=0,"Aucune capacité",IF($E231=0,"Sans activité",IF($H231&gt;='Paramètres'!$B$7,"Surcharge",IF($H231&gt;='Paramètres'!$B$6,"Vigilance",IF($H231&lt;'Paramètres'!$B$8,"Sous-charge","Équilibre")))))))))</f>
        <v/>
      </c>
    </row>
    <row r="232">
      <c r="A232" s="11" t="n">
        <v>9</v>
      </c>
      <c r="B232" s="11" t="n">
        <v>17</v>
      </c>
      <c r="C232" s="9">
        <f>IFERROR(IF(INDEX('Paramètres'!$B$13:$B$22,$A232)="","",INDEX('Paramètres'!$B$13:$B$22,$A232)),"")</f>
        <v/>
      </c>
      <c r="D232" s="26">
        <f>IF(OR($C232="",$B232&gt;='Paramètres'!$B$4),"",'Paramètres'!$B$3+7*$B232)</f>
        <v/>
      </c>
      <c r="E232" s="24">
        <f>IF(OR($C232="",$D232=""),"",SUMIFS('Charge requise'!$I$5:$I$204,'Charge requise'!$B$5:$B$204,$D232,'Charge requise'!$C$5:$C$204,$C232,'Charge requise'!$H$5:$H$204,"&lt;&gt;Annulée"))</f>
        <v/>
      </c>
      <c r="F232" s="24">
        <f>IF(OR($C232="",$D232=""),"",IF(COUNTIFS('Capacité équipes'!$A$5:$A$204,$D232,'Capacité équipes'!$B$5:$B$204,$C232)=1,IF(COUNTIFS('Capacité équipes'!$A$5:$A$204,$D232,'Capacité équipes'!$B$5:$B$204,$C232,'Capacité équipes'!$I$5:$I$204,"OK")=1,SUMIFS('Capacité équipes'!$G$5:$G$204,'Capacité équipes'!$A$5:$A$204,$D232,'Capacité équipes'!$B$5:$B$204,$C232),""),""))</f>
        <v/>
      </c>
      <c r="G232" s="24">
        <f>IF(OR($E232="",$F232=""),"",$F232-$E232)</f>
        <v/>
      </c>
      <c r="H232" s="25">
        <f>IFERROR($E232/$F232,"")</f>
        <v/>
      </c>
      <c r="I232" s="24">
        <f>IF($F232="","",MAX(0,$E232-$F232))</f>
        <v/>
      </c>
      <c r="J232" s="9">
        <f>IF(OR($C232="",$D232=""),"",IF(COUNTIFS('Capacité équipes'!$A$5:$A$204,$D232,'Capacité équipes'!$B$5:$B$204,$C232)=0,"Capacité absente",IF(COUNTIFS('Capacité équipes'!$A$5:$A$204,$D232,'Capacité équipes'!$B$5:$B$204,$C232)&gt;1,"Capacité en doublon",IF(COUNTIFS('Capacité équipes'!$A$5:$A$204,$D232,'Capacité équipes'!$B$5:$B$204,$C232,'Capacité équipes'!$I$5:$I$204,"OK")=0,"Capacité absente",IF($F232=0,"Aucune capacité",IF($E232=0,"Sans activité",IF($H232&gt;='Paramètres'!$B$7,"Surcharge",IF($H232&gt;='Paramètres'!$B$6,"Vigilance",IF($H232&lt;'Paramètres'!$B$8,"Sous-charge","Équilibre")))))))))</f>
        <v/>
      </c>
    </row>
    <row r="233">
      <c r="A233" s="8" t="n">
        <v>9</v>
      </c>
      <c r="B233" s="8" t="n">
        <v>18</v>
      </c>
      <c r="C233" s="9">
        <f>IFERROR(IF(INDEX('Paramètres'!$B$13:$B$22,$A233)="","",INDEX('Paramètres'!$B$13:$B$22,$A233)),"")</f>
        <v/>
      </c>
      <c r="D233" s="26">
        <f>IF(OR($C233="",$B233&gt;='Paramètres'!$B$4),"",'Paramètres'!$B$3+7*$B233)</f>
        <v/>
      </c>
      <c r="E233" s="24">
        <f>IF(OR($C233="",$D233=""),"",SUMIFS('Charge requise'!$I$5:$I$204,'Charge requise'!$B$5:$B$204,$D233,'Charge requise'!$C$5:$C$204,$C233,'Charge requise'!$H$5:$H$204,"&lt;&gt;Annulée"))</f>
        <v/>
      </c>
      <c r="F233" s="24">
        <f>IF(OR($C233="",$D233=""),"",IF(COUNTIFS('Capacité équipes'!$A$5:$A$204,$D233,'Capacité équipes'!$B$5:$B$204,$C233)=1,IF(COUNTIFS('Capacité équipes'!$A$5:$A$204,$D233,'Capacité équipes'!$B$5:$B$204,$C233,'Capacité équipes'!$I$5:$I$204,"OK")=1,SUMIFS('Capacité équipes'!$G$5:$G$204,'Capacité équipes'!$A$5:$A$204,$D233,'Capacité équipes'!$B$5:$B$204,$C233),""),""))</f>
        <v/>
      </c>
      <c r="G233" s="24">
        <f>IF(OR($E233="",$F233=""),"",$F233-$E233)</f>
        <v/>
      </c>
      <c r="H233" s="25">
        <f>IFERROR($E233/$F233,"")</f>
        <v/>
      </c>
      <c r="I233" s="24">
        <f>IF($F233="","",MAX(0,$E233-$F233))</f>
        <v/>
      </c>
      <c r="J233" s="9">
        <f>IF(OR($C233="",$D233=""),"",IF(COUNTIFS('Capacité équipes'!$A$5:$A$204,$D233,'Capacité équipes'!$B$5:$B$204,$C233)=0,"Capacité absente",IF(COUNTIFS('Capacité équipes'!$A$5:$A$204,$D233,'Capacité équipes'!$B$5:$B$204,$C233)&gt;1,"Capacité en doublon",IF(COUNTIFS('Capacité équipes'!$A$5:$A$204,$D233,'Capacité équipes'!$B$5:$B$204,$C233,'Capacité équipes'!$I$5:$I$204,"OK")=0,"Capacité absente",IF($F233=0,"Aucune capacité",IF($E233=0,"Sans activité",IF($H233&gt;='Paramètres'!$B$7,"Surcharge",IF($H233&gt;='Paramètres'!$B$6,"Vigilance",IF($H233&lt;'Paramètres'!$B$8,"Sous-charge","Équilibre")))))))))</f>
        <v/>
      </c>
    </row>
    <row r="234">
      <c r="A234" s="11" t="n">
        <v>9</v>
      </c>
      <c r="B234" s="11" t="n">
        <v>19</v>
      </c>
      <c r="C234" s="9">
        <f>IFERROR(IF(INDEX('Paramètres'!$B$13:$B$22,$A234)="","",INDEX('Paramètres'!$B$13:$B$22,$A234)),"")</f>
        <v/>
      </c>
      <c r="D234" s="26">
        <f>IF(OR($C234="",$B234&gt;='Paramètres'!$B$4),"",'Paramètres'!$B$3+7*$B234)</f>
        <v/>
      </c>
      <c r="E234" s="24">
        <f>IF(OR($C234="",$D234=""),"",SUMIFS('Charge requise'!$I$5:$I$204,'Charge requise'!$B$5:$B$204,$D234,'Charge requise'!$C$5:$C$204,$C234,'Charge requise'!$H$5:$H$204,"&lt;&gt;Annulée"))</f>
        <v/>
      </c>
      <c r="F234" s="24">
        <f>IF(OR($C234="",$D234=""),"",IF(COUNTIFS('Capacité équipes'!$A$5:$A$204,$D234,'Capacité équipes'!$B$5:$B$204,$C234)=1,IF(COUNTIFS('Capacité équipes'!$A$5:$A$204,$D234,'Capacité équipes'!$B$5:$B$204,$C234,'Capacité équipes'!$I$5:$I$204,"OK")=1,SUMIFS('Capacité équipes'!$G$5:$G$204,'Capacité équipes'!$A$5:$A$204,$D234,'Capacité équipes'!$B$5:$B$204,$C234),""),""))</f>
        <v/>
      </c>
      <c r="G234" s="24">
        <f>IF(OR($E234="",$F234=""),"",$F234-$E234)</f>
        <v/>
      </c>
      <c r="H234" s="25">
        <f>IFERROR($E234/$F234,"")</f>
        <v/>
      </c>
      <c r="I234" s="24">
        <f>IF($F234="","",MAX(0,$E234-$F234))</f>
        <v/>
      </c>
      <c r="J234" s="9">
        <f>IF(OR($C234="",$D234=""),"",IF(COUNTIFS('Capacité équipes'!$A$5:$A$204,$D234,'Capacité équipes'!$B$5:$B$204,$C234)=0,"Capacité absente",IF(COUNTIFS('Capacité équipes'!$A$5:$A$204,$D234,'Capacité équipes'!$B$5:$B$204,$C234)&gt;1,"Capacité en doublon",IF(COUNTIFS('Capacité équipes'!$A$5:$A$204,$D234,'Capacité équipes'!$B$5:$B$204,$C234,'Capacité équipes'!$I$5:$I$204,"OK")=0,"Capacité absente",IF($F234=0,"Aucune capacité",IF($E234=0,"Sans activité",IF($H234&gt;='Paramètres'!$B$7,"Surcharge",IF($H234&gt;='Paramètres'!$B$6,"Vigilance",IF($H234&lt;'Paramètres'!$B$8,"Sous-charge","Équilibre")))))))))</f>
        <v/>
      </c>
    </row>
    <row r="235">
      <c r="A235" s="8" t="n">
        <v>9</v>
      </c>
      <c r="B235" s="8" t="n">
        <v>20</v>
      </c>
      <c r="C235" s="9">
        <f>IFERROR(IF(INDEX('Paramètres'!$B$13:$B$22,$A235)="","",INDEX('Paramètres'!$B$13:$B$22,$A235)),"")</f>
        <v/>
      </c>
      <c r="D235" s="26">
        <f>IF(OR($C235="",$B235&gt;='Paramètres'!$B$4),"",'Paramètres'!$B$3+7*$B235)</f>
        <v/>
      </c>
      <c r="E235" s="24">
        <f>IF(OR($C235="",$D235=""),"",SUMIFS('Charge requise'!$I$5:$I$204,'Charge requise'!$B$5:$B$204,$D235,'Charge requise'!$C$5:$C$204,$C235,'Charge requise'!$H$5:$H$204,"&lt;&gt;Annulée"))</f>
        <v/>
      </c>
      <c r="F235" s="24">
        <f>IF(OR($C235="",$D235=""),"",IF(COUNTIFS('Capacité équipes'!$A$5:$A$204,$D235,'Capacité équipes'!$B$5:$B$204,$C235)=1,IF(COUNTIFS('Capacité équipes'!$A$5:$A$204,$D235,'Capacité équipes'!$B$5:$B$204,$C235,'Capacité équipes'!$I$5:$I$204,"OK")=1,SUMIFS('Capacité équipes'!$G$5:$G$204,'Capacité équipes'!$A$5:$A$204,$D235,'Capacité équipes'!$B$5:$B$204,$C235),""),""))</f>
        <v/>
      </c>
      <c r="G235" s="24">
        <f>IF(OR($E235="",$F235=""),"",$F235-$E235)</f>
        <v/>
      </c>
      <c r="H235" s="25">
        <f>IFERROR($E235/$F235,"")</f>
        <v/>
      </c>
      <c r="I235" s="24">
        <f>IF($F235="","",MAX(0,$E235-$F235))</f>
        <v/>
      </c>
      <c r="J235" s="9">
        <f>IF(OR($C235="",$D235=""),"",IF(COUNTIFS('Capacité équipes'!$A$5:$A$204,$D235,'Capacité équipes'!$B$5:$B$204,$C235)=0,"Capacité absente",IF(COUNTIFS('Capacité équipes'!$A$5:$A$204,$D235,'Capacité équipes'!$B$5:$B$204,$C235)&gt;1,"Capacité en doublon",IF(COUNTIFS('Capacité équipes'!$A$5:$A$204,$D235,'Capacité équipes'!$B$5:$B$204,$C235,'Capacité équipes'!$I$5:$I$204,"OK")=0,"Capacité absente",IF($F235=0,"Aucune capacité",IF($E235=0,"Sans activité",IF($H235&gt;='Paramètres'!$B$7,"Surcharge",IF($H235&gt;='Paramètres'!$B$6,"Vigilance",IF($H235&lt;'Paramètres'!$B$8,"Sous-charge","Équilibre")))))))))</f>
        <v/>
      </c>
    </row>
    <row r="236">
      <c r="A236" s="11" t="n">
        <v>9</v>
      </c>
      <c r="B236" s="11" t="n">
        <v>21</v>
      </c>
      <c r="C236" s="9">
        <f>IFERROR(IF(INDEX('Paramètres'!$B$13:$B$22,$A236)="","",INDEX('Paramètres'!$B$13:$B$22,$A236)),"")</f>
        <v/>
      </c>
      <c r="D236" s="26">
        <f>IF(OR($C236="",$B236&gt;='Paramètres'!$B$4),"",'Paramètres'!$B$3+7*$B236)</f>
        <v/>
      </c>
      <c r="E236" s="24">
        <f>IF(OR($C236="",$D236=""),"",SUMIFS('Charge requise'!$I$5:$I$204,'Charge requise'!$B$5:$B$204,$D236,'Charge requise'!$C$5:$C$204,$C236,'Charge requise'!$H$5:$H$204,"&lt;&gt;Annulée"))</f>
        <v/>
      </c>
      <c r="F236" s="24">
        <f>IF(OR($C236="",$D236=""),"",IF(COUNTIFS('Capacité équipes'!$A$5:$A$204,$D236,'Capacité équipes'!$B$5:$B$204,$C236)=1,IF(COUNTIFS('Capacité équipes'!$A$5:$A$204,$D236,'Capacité équipes'!$B$5:$B$204,$C236,'Capacité équipes'!$I$5:$I$204,"OK")=1,SUMIFS('Capacité équipes'!$G$5:$G$204,'Capacité équipes'!$A$5:$A$204,$D236,'Capacité équipes'!$B$5:$B$204,$C236),""),""))</f>
        <v/>
      </c>
      <c r="G236" s="24">
        <f>IF(OR($E236="",$F236=""),"",$F236-$E236)</f>
        <v/>
      </c>
      <c r="H236" s="25">
        <f>IFERROR($E236/$F236,"")</f>
        <v/>
      </c>
      <c r="I236" s="24">
        <f>IF($F236="","",MAX(0,$E236-$F236))</f>
        <v/>
      </c>
      <c r="J236" s="9">
        <f>IF(OR($C236="",$D236=""),"",IF(COUNTIFS('Capacité équipes'!$A$5:$A$204,$D236,'Capacité équipes'!$B$5:$B$204,$C236)=0,"Capacité absente",IF(COUNTIFS('Capacité équipes'!$A$5:$A$204,$D236,'Capacité équipes'!$B$5:$B$204,$C236)&gt;1,"Capacité en doublon",IF(COUNTIFS('Capacité équipes'!$A$5:$A$204,$D236,'Capacité équipes'!$B$5:$B$204,$C236,'Capacité équipes'!$I$5:$I$204,"OK")=0,"Capacité absente",IF($F236=0,"Aucune capacité",IF($E236=0,"Sans activité",IF($H236&gt;='Paramètres'!$B$7,"Surcharge",IF($H236&gt;='Paramètres'!$B$6,"Vigilance",IF($H236&lt;'Paramètres'!$B$8,"Sous-charge","Équilibre")))))))))</f>
        <v/>
      </c>
    </row>
    <row r="237">
      <c r="A237" s="8" t="n">
        <v>9</v>
      </c>
      <c r="B237" s="8" t="n">
        <v>22</v>
      </c>
      <c r="C237" s="9">
        <f>IFERROR(IF(INDEX('Paramètres'!$B$13:$B$22,$A237)="","",INDEX('Paramètres'!$B$13:$B$22,$A237)),"")</f>
        <v/>
      </c>
      <c r="D237" s="26">
        <f>IF(OR($C237="",$B237&gt;='Paramètres'!$B$4),"",'Paramètres'!$B$3+7*$B237)</f>
        <v/>
      </c>
      <c r="E237" s="24">
        <f>IF(OR($C237="",$D237=""),"",SUMIFS('Charge requise'!$I$5:$I$204,'Charge requise'!$B$5:$B$204,$D237,'Charge requise'!$C$5:$C$204,$C237,'Charge requise'!$H$5:$H$204,"&lt;&gt;Annulée"))</f>
        <v/>
      </c>
      <c r="F237" s="24">
        <f>IF(OR($C237="",$D237=""),"",IF(COUNTIFS('Capacité équipes'!$A$5:$A$204,$D237,'Capacité équipes'!$B$5:$B$204,$C237)=1,IF(COUNTIFS('Capacité équipes'!$A$5:$A$204,$D237,'Capacité équipes'!$B$5:$B$204,$C237,'Capacité équipes'!$I$5:$I$204,"OK")=1,SUMIFS('Capacité équipes'!$G$5:$G$204,'Capacité équipes'!$A$5:$A$204,$D237,'Capacité équipes'!$B$5:$B$204,$C237),""),""))</f>
        <v/>
      </c>
      <c r="G237" s="24">
        <f>IF(OR($E237="",$F237=""),"",$F237-$E237)</f>
        <v/>
      </c>
      <c r="H237" s="25">
        <f>IFERROR($E237/$F237,"")</f>
        <v/>
      </c>
      <c r="I237" s="24">
        <f>IF($F237="","",MAX(0,$E237-$F237))</f>
        <v/>
      </c>
      <c r="J237" s="9">
        <f>IF(OR($C237="",$D237=""),"",IF(COUNTIFS('Capacité équipes'!$A$5:$A$204,$D237,'Capacité équipes'!$B$5:$B$204,$C237)=0,"Capacité absente",IF(COUNTIFS('Capacité équipes'!$A$5:$A$204,$D237,'Capacité équipes'!$B$5:$B$204,$C237)&gt;1,"Capacité en doublon",IF(COUNTIFS('Capacité équipes'!$A$5:$A$204,$D237,'Capacité équipes'!$B$5:$B$204,$C237,'Capacité équipes'!$I$5:$I$204,"OK")=0,"Capacité absente",IF($F237=0,"Aucune capacité",IF($E237=0,"Sans activité",IF($H237&gt;='Paramètres'!$B$7,"Surcharge",IF($H237&gt;='Paramètres'!$B$6,"Vigilance",IF($H237&lt;'Paramètres'!$B$8,"Sous-charge","Équilibre")))))))))</f>
        <v/>
      </c>
    </row>
    <row r="238">
      <c r="A238" s="11" t="n">
        <v>9</v>
      </c>
      <c r="B238" s="11" t="n">
        <v>23</v>
      </c>
      <c r="C238" s="9">
        <f>IFERROR(IF(INDEX('Paramètres'!$B$13:$B$22,$A238)="","",INDEX('Paramètres'!$B$13:$B$22,$A238)),"")</f>
        <v/>
      </c>
      <c r="D238" s="26">
        <f>IF(OR($C238="",$B238&gt;='Paramètres'!$B$4),"",'Paramètres'!$B$3+7*$B238)</f>
        <v/>
      </c>
      <c r="E238" s="24">
        <f>IF(OR($C238="",$D238=""),"",SUMIFS('Charge requise'!$I$5:$I$204,'Charge requise'!$B$5:$B$204,$D238,'Charge requise'!$C$5:$C$204,$C238,'Charge requise'!$H$5:$H$204,"&lt;&gt;Annulée"))</f>
        <v/>
      </c>
      <c r="F238" s="24">
        <f>IF(OR($C238="",$D238=""),"",IF(COUNTIFS('Capacité équipes'!$A$5:$A$204,$D238,'Capacité équipes'!$B$5:$B$204,$C238)=1,IF(COUNTIFS('Capacité équipes'!$A$5:$A$204,$D238,'Capacité équipes'!$B$5:$B$204,$C238,'Capacité équipes'!$I$5:$I$204,"OK")=1,SUMIFS('Capacité équipes'!$G$5:$G$204,'Capacité équipes'!$A$5:$A$204,$D238,'Capacité équipes'!$B$5:$B$204,$C238),""),""))</f>
        <v/>
      </c>
      <c r="G238" s="24">
        <f>IF(OR($E238="",$F238=""),"",$F238-$E238)</f>
        <v/>
      </c>
      <c r="H238" s="25">
        <f>IFERROR($E238/$F238,"")</f>
        <v/>
      </c>
      <c r="I238" s="24">
        <f>IF($F238="","",MAX(0,$E238-$F238))</f>
        <v/>
      </c>
      <c r="J238" s="9">
        <f>IF(OR($C238="",$D238=""),"",IF(COUNTIFS('Capacité équipes'!$A$5:$A$204,$D238,'Capacité équipes'!$B$5:$B$204,$C238)=0,"Capacité absente",IF(COUNTIFS('Capacité équipes'!$A$5:$A$204,$D238,'Capacité équipes'!$B$5:$B$204,$C238)&gt;1,"Capacité en doublon",IF(COUNTIFS('Capacité équipes'!$A$5:$A$204,$D238,'Capacité équipes'!$B$5:$B$204,$C238,'Capacité équipes'!$I$5:$I$204,"OK")=0,"Capacité absente",IF($F238=0,"Aucune capacité",IF($E238=0,"Sans activité",IF($H238&gt;='Paramètres'!$B$7,"Surcharge",IF($H238&gt;='Paramètres'!$B$6,"Vigilance",IF($H238&lt;'Paramètres'!$B$8,"Sous-charge","Équilibre")))))))))</f>
        <v/>
      </c>
    </row>
    <row r="239">
      <c r="A239" s="8" t="n">
        <v>9</v>
      </c>
      <c r="B239" s="8" t="n">
        <v>24</v>
      </c>
      <c r="C239" s="9">
        <f>IFERROR(IF(INDEX('Paramètres'!$B$13:$B$22,$A239)="","",INDEX('Paramètres'!$B$13:$B$22,$A239)),"")</f>
        <v/>
      </c>
      <c r="D239" s="26">
        <f>IF(OR($C239="",$B239&gt;='Paramètres'!$B$4),"",'Paramètres'!$B$3+7*$B239)</f>
        <v/>
      </c>
      <c r="E239" s="24">
        <f>IF(OR($C239="",$D239=""),"",SUMIFS('Charge requise'!$I$5:$I$204,'Charge requise'!$B$5:$B$204,$D239,'Charge requise'!$C$5:$C$204,$C239,'Charge requise'!$H$5:$H$204,"&lt;&gt;Annulée"))</f>
        <v/>
      </c>
      <c r="F239" s="24">
        <f>IF(OR($C239="",$D239=""),"",IF(COUNTIFS('Capacité équipes'!$A$5:$A$204,$D239,'Capacité équipes'!$B$5:$B$204,$C239)=1,IF(COUNTIFS('Capacité équipes'!$A$5:$A$204,$D239,'Capacité équipes'!$B$5:$B$204,$C239,'Capacité équipes'!$I$5:$I$204,"OK")=1,SUMIFS('Capacité équipes'!$G$5:$G$204,'Capacité équipes'!$A$5:$A$204,$D239,'Capacité équipes'!$B$5:$B$204,$C239),""),""))</f>
        <v/>
      </c>
      <c r="G239" s="24">
        <f>IF(OR($E239="",$F239=""),"",$F239-$E239)</f>
        <v/>
      </c>
      <c r="H239" s="25">
        <f>IFERROR($E239/$F239,"")</f>
        <v/>
      </c>
      <c r="I239" s="24">
        <f>IF($F239="","",MAX(0,$E239-$F239))</f>
        <v/>
      </c>
      <c r="J239" s="9">
        <f>IF(OR($C239="",$D239=""),"",IF(COUNTIFS('Capacité équipes'!$A$5:$A$204,$D239,'Capacité équipes'!$B$5:$B$204,$C239)=0,"Capacité absente",IF(COUNTIFS('Capacité équipes'!$A$5:$A$204,$D239,'Capacité équipes'!$B$5:$B$204,$C239)&gt;1,"Capacité en doublon",IF(COUNTIFS('Capacité équipes'!$A$5:$A$204,$D239,'Capacité équipes'!$B$5:$B$204,$C239,'Capacité équipes'!$I$5:$I$204,"OK")=0,"Capacité absente",IF($F239=0,"Aucune capacité",IF($E239=0,"Sans activité",IF($H239&gt;='Paramètres'!$B$7,"Surcharge",IF($H239&gt;='Paramètres'!$B$6,"Vigilance",IF($H239&lt;'Paramètres'!$B$8,"Sous-charge","Équilibre")))))))))</f>
        <v/>
      </c>
    </row>
    <row r="240">
      <c r="A240" s="11" t="n">
        <v>9</v>
      </c>
      <c r="B240" s="11" t="n">
        <v>25</v>
      </c>
      <c r="C240" s="9">
        <f>IFERROR(IF(INDEX('Paramètres'!$B$13:$B$22,$A240)="","",INDEX('Paramètres'!$B$13:$B$22,$A240)),"")</f>
        <v/>
      </c>
      <c r="D240" s="26">
        <f>IF(OR($C240="",$B240&gt;='Paramètres'!$B$4),"",'Paramètres'!$B$3+7*$B240)</f>
        <v/>
      </c>
      <c r="E240" s="24">
        <f>IF(OR($C240="",$D240=""),"",SUMIFS('Charge requise'!$I$5:$I$204,'Charge requise'!$B$5:$B$204,$D240,'Charge requise'!$C$5:$C$204,$C240,'Charge requise'!$H$5:$H$204,"&lt;&gt;Annulée"))</f>
        <v/>
      </c>
      <c r="F240" s="24">
        <f>IF(OR($C240="",$D240=""),"",IF(COUNTIFS('Capacité équipes'!$A$5:$A$204,$D240,'Capacité équipes'!$B$5:$B$204,$C240)=1,IF(COUNTIFS('Capacité équipes'!$A$5:$A$204,$D240,'Capacité équipes'!$B$5:$B$204,$C240,'Capacité équipes'!$I$5:$I$204,"OK")=1,SUMIFS('Capacité équipes'!$G$5:$G$204,'Capacité équipes'!$A$5:$A$204,$D240,'Capacité équipes'!$B$5:$B$204,$C240),""),""))</f>
        <v/>
      </c>
      <c r="G240" s="24">
        <f>IF(OR($E240="",$F240=""),"",$F240-$E240)</f>
        <v/>
      </c>
      <c r="H240" s="25">
        <f>IFERROR($E240/$F240,"")</f>
        <v/>
      </c>
      <c r="I240" s="24">
        <f>IF($F240="","",MAX(0,$E240-$F240))</f>
        <v/>
      </c>
      <c r="J240" s="9">
        <f>IF(OR($C240="",$D240=""),"",IF(COUNTIFS('Capacité équipes'!$A$5:$A$204,$D240,'Capacité équipes'!$B$5:$B$204,$C240)=0,"Capacité absente",IF(COUNTIFS('Capacité équipes'!$A$5:$A$204,$D240,'Capacité équipes'!$B$5:$B$204,$C240)&gt;1,"Capacité en doublon",IF(COUNTIFS('Capacité équipes'!$A$5:$A$204,$D240,'Capacité équipes'!$B$5:$B$204,$C240,'Capacité équipes'!$I$5:$I$204,"OK")=0,"Capacité absente",IF($F240=0,"Aucune capacité",IF($E240=0,"Sans activité",IF($H240&gt;='Paramètres'!$B$7,"Surcharge",IF($H240&gt;='Paramètres'!$B$6,"Vigilance",IF($H240&lt;'Paramètres'!$B$8,"Sous-charge","Équilibre")))))))))</f>
        <v/>
      </c>
    </row>
    <row r="241">
      <c r="A241" s="8" t="n">
        <v>10</v>
      </c>
      <c r="B241" s="8" t="n">
        <v>0</v>
      </c>
      <c r="C241" s="9">
        <f>IFERROR(IF(INDEX('Paramètres'!$B$13:$B$22,$A241)="","",INDEX('Paramètres'!$B$13:$B$22,$A241)),"")</f>
        <v/>
      </c>
      <c r="D241" s="26">
        <f>IF(OR($C241="",$B241&gt;='Paramètres'!$B$4),"",'Paramètres'!$B$3+7*$B241)</f>
        <v/>
      </c>
      <c r="E241" s="24">
        <f>IF(OR($C241="",$D241=""),"",SUMIFS('Charge requise'!$I$5:$I$204,'Charge requise'!$B$5:$B$204,$D241,'Charge requise'!$C$5:$C$204,$C241,'Charge requise'!$H$5:$H$204,"&lt;&gt;Annulée"))</f>
        <v/>
      </c>
      <c r="F241" s="24">
        <f>IF(OR($C241="",$D241=""),"",IF(COUNTIFS('Capacité équipes'!$A$5:$A$204,$D241,'Capacité équipes'!$B$5:$B$204,$C241)=1,IF(COUNTIFS('Capacité équipes'!$A$5:$A$204,$D241,'Capacité équipes'!$B$5:$B$204,$C241,'Capacité équipes'!$I$5:$I$204,"OK")=1,SUMIFS('Capacité équipes'!$G$5:$G$204,'Capacité équipes'!$A$5:$A$204,$D241,'Capacité équipes'!$B$5:$B$204,$C241),""),""))</f>
        <v/>
      </c>
      <c r="G241" s="24">
        <f>IF(OR($E241="",$F241=""),"",$F241-$E241)</f>
        <v/>
      </c>
      <c r="H241" s="25">
        <f>IFERROR($E241/$F241,"")</f>
        <v/>
      </c>
      <c r="I241" s="24">
        <f>IF($F241="","",MAX(0,$E241-$F241))</f>
        <v/>
      </c>
      <c r="J241" s="9">
        <f>IF(OR($C241="",$D241=""),"",IF(COUNTIFS('Capacité équipes'!$A$5:$A$204,$D241,'Capacité équipes'!$B$5:$B$204,$C241)=0,"Capacité absente",IF(COUNTIFS('Capacité équipes'!$A$5:$A$204,$D241,'Capacité équipes'!$B$5:$B$204,$C241)&gt;1,"Capacité en doublon",IF(COUNTIFS('Capacité équipes'!$A$5:$A$204,$D241,'Capacité équipes'!$B$5:$B$204,$C241,'Capacité équipes'!$I$5:$I$204,"OK")=0,"Capacité absente",IF($F241=0,"Aucune capacité",IF($E241=0,"Sans activité",IF($H241&gt;='Paramètres'!$B$7,"Surcharge",IF($H241&gt;='Paramètres'!$B$6,"Vigilance",IF($H241&lt;'Paramètres'!$B$8,"Sous-charge","Équilibre")))))))))</f>
        <v/>
      </c>
    </row>
    <row r="242">
      <c r="A242" s="11" t="n">
        <v>10</v>
      </c>
      <c r="B242" s="11" t="n">
        <v>1</v>
      </c>
      <c r="C242" s="9">
        <f>IFERROR(IF(INDEX('Paramètres'!$B$13:$B$22,$A242)="","",INDEX('Paramètres'!$B$13:$B$22,$A242)),"")</f>
        <v/>
      </c>
      <c r="D242" s="26">
        <f>IF(OR($C242="",$B242&gt;='Paramètres'!$B$4),"",'Paramètres'!$B$3+7*$B242)</f>
        <v/>
      </c>
      <c r="E242" s="24">
        <f>IF(OR($C242="",$D242=""),"",SUMIFS('Charge requise'!$I$5:$I$204,'Charge requise'!$B$5:$B$204,$D242,'Charge requise'!$C$5:$C$204,$C242,'Charge requise'!$H$5:$H$204,"&lt;&gt;Annulée"))</f>
        <v/>
      </c>
      <c r="F242" s="24">
        <f>IF(OR($C242="",$D242=""),"",IF(COUNTIFS('Capacité équipes'!$A$5:$A$204,$D242,'Capacité équipes'!$B$5:$B$204,$C242)=1,IF(COUNTIFS('Capacité équipes'!$A$5:$A$204,$D242,'Capacité équipes'!$B$5:$B$204,$C242,'Capacité équipes'!$I$5:$I$204,"OK")=1,SUMIFS('Capacité équipes'!$G$5:$G$204,'Capacité équipes'!$A$5:$A$204,$D242,'Capacité équipes'!$B$5:$B$204,$C242),""),""))</f>
        <v/>
      </c>
      <c r="G242" s="24">
        <f>IF(OR($E242="",$F242=""),"",$F242-$E242)</f>
        <v/>
      </c>
      <c r="H242" s="25">
        <f>IFERROR($E242/$F242,"")</f>
        <v/>
      </c>
      <c r="I242" s="24">
        <f>IF($F242="","",MAX(0,$E242-$F242))</f>
        <v/>
      </c>
      <c r="J242" s="9">
        <f>IF(OR($C242="",$D242=""),"",IF(COUNTIFS('Capacité équipes'!$A$5:$A$204,$D242,'Capacité équipes'!$B$5:$B$204,$C242)=0,"Capacité absente",IF(COUNTIFS('Capacité équipes'!$A$5:$A$204,$D242,'Capacité équipes'!$B$5:$B$204,$C242)&gt;1,"Capacité en doublon",IF(COUNTIFS('Capacité équipes'!$A$5:$A$204,$D242,'Capacité équipes'!$B$5:$B$204,$C242,'Capacité équipes'!$I$5:$I$204,"OK")=0,"Capacité absente",IF($F242=0,"Aucune capacité",IF($E242=0,"Sans activité",IF($H242&gt;='Paramètres'!$B$7,"Surcharge",IF($H242&gt;='Paramètres'!$B$6,"Vigilance",IF($H242&lt;'Paramètres'!$B$8,"Sous-charge","Équilibre")))))))))</f>
        <v/>
      </c>
    </row>
    <row r="243">
      <c r="A243" s="8" t="n">
        <v>10</v>
      </c>
      <c r="B243" s="8" t="n">
        <v>2</v>
      </c>
      <c r="C243" s="9">
        <f>IFERROR(IF(INDEX('Paramètres'!$B$13:$B$22,$A243)="","",INDEX('Paramètres'!$B$13:$B$22,$A243)),"")</f>
        <v/>
      </c>
      <c r="D243" s="26">
        <f>IF(OR($C243="",$B243&gt;='Paramètres'!$B$4),"",'Paramètres'!$B$3+7*$B243)</f>
        <v/>
      </c>
      <c r="E243" s="24">
        <f>IF(OR($C243="",$D243=""),"",SUMIFS('Charge requise'!$I$5:$I$204,'Charge requise'!$B$5:$B$204,$D243,'Charge requise'!$C$5:$C$204,$C243,'Charge requise'!$H$5:$H$204,"&lt;&gt;Annulée"))</f>
        <v/>
      </c>
      <c r="F243" s="24">
        <f>IF(OR($C243="",$D243=""),"",IF(COUNTIFS('Capacité équipes'!$A$5:$A$204,$D243,'Capacité équipes'!$B$5:$B$204,$C243)=1,IF(COUNTIFS('Capacité équipes'!$A$5:$A$204,$D243,'Capacité équipes'!$B$5:$B$204,$C243,'Capacité équipes'!$I$5:$I$204,"OK")=1,SUMIFS('Capacité équipes'!$G$5:$G$204,'Capacité équipes'!$A$5:$A$204,$D243,'Capacité équipes'!$B$5:$B$204,$C243),""),""))</f>
        <v/>
      </c>
      <c r="G243" s="24">
        <f>IF(OR($E243="",$F243=""),"",$F243-$E243)</f>
        <v/>
      </c>
      <c r="H243" s="25">
        <f>IFERROR($E243/$F243,"")</f>
        <v/>
      </c>
      <c r="I243" s="24">
        <f>IF($F243="","",MAX(0,$E243-$F243))</f>
        <v/>
      </c>
      <c r="J243" s="9">
        <f>IF(OR($C243="",$D243=""),"",IF(COUNTIFS('Capacité équipes'!$A$5:$A$204,$D243,'Capacité équipes'!$B$5:$B$204,$C243)=0,"Capacité absente",IF(COUNTIFS('Capacité équipes'!$A$5:$A$204,$D243,'Capacité équipes'!$B$5:$B$204,$C243)&gt;1,"Capacité en doublon",IF(COUNTIFS('Capacité équipes'!$A$5:$A$204,$D243,'Capacité équipes'!$B$5:$B$204,$C243,'Capacité équipes'!$I$5:$I$204,"OK")=0,"Capacité absente",IF($F243=0,"Aucune capacité",IF($E243=0,"Sans activité",IF($H243&gt;='Paramètres'!$B$7,"Surcharge",IF($H243&gt;='Paramètres'!$B$6,"Vigilance",IF($H243&lt;'Paramètres'!$B$8,"Sous-charge","Équilibre")))))))))</f>
        <v/>
      </c>
    </row>
    <row r="244">
      <c r="A244" s="11" t="n">
        <v>10</v>
      </c>
      <c r="B244" s="11" t="n">
        <v>3</v>
      </c>
      <c r="C244" s="9">
        <f>IFERROR(IF(INDEX('Paramètres'!$B$13:$B$22,$A244)="","",INDEX('Paramètres'!$B$13:$B$22,$A244)),"")</f>
        <v/>
      </c>
      <c r="D244" s="26">
        <f>IF(OR($C244="",$B244&gt;='Paramètres'!$B$4),"",'Paramètres'!$B$3+7*$B244)</f>
        <v/>
      </c>
      <c r="E244" s="24">
        <f>IF(OR($C244="",$D244=""),"",SUMIFS('Charge requise'!$I$5:$I$204,'Charge requise'!$B$5:$B$204,$D244,'Charge requise'!$C$5:$C$204,$C244,'Charge requise'!$H$5:$H$204,"&lt;&gt;Annulée"))</f>
        <v/>
      </c>
      <c r="F244" s="24">
        <f>IF(OR($C244="",$D244=""),"",IF(COUNTIFS('Capacité équipes'!$A$5:$A$204,$D244,'Capacité équipes'!$B$5:$B$204,$C244)=1,IF(COUNTIFS('Capacité équipes'!$A$5:$A$204,$D244,'Capacité équipes'!$B$5:$B$204,$C244,'Capacité équipes'!$I$5:$I$204,"OK")=1,SUMIFS('Capacité équipes'!$G$5:$G$204,'Capacité équipes'!$A$5:$A$204,$D244,'Capacité équipes'!$B$5:$B$204,$C244),""),""))</f>
        <v/>
      </c>
      <c r="G244" s="24">
        <f>IF(OR($E244="",$F244=""),"",$F244-$E244)</f>
        <v/>
      </c>
      <c r="H244" s="25">
        <f>IFERROR($E244/$F244,"")</f>
        <v/>
      </c>
      <c r="I244" s="24">
        <f>IF($F244="","",MAX(0,$E244-$F244))</f>
        <v/>
      </c>
      <c r="J244" s="9">
        <f>IF(OR($C244="",$D244=""),"",IF(COUNTIFS('Capacité équipes'!$A$5:$A$204,$D244,'Capacité équipes'!$B$5:$B$204,$C244)=0,"Capacité absente",IF(COUNTIFS('Capacité équipes'!$A$5:$A$204,$D244,'Capacité équipes'!$B$5:$B$204,$C244)&gt;1,"Capacité en doublon",IF(COUNTIFS('Capacité équipes'!$A$5:$A$204,$D244,'Capacité équipes'!$B$5:$B$204,$C244,'Capacité équipes'!$I$5:$I$204,"OK")=0,"Capacité absente",IF($F244=0,"Aucune capacité",IF($E244=0,"Sans activité",IF($H244&gt;='Paramètres'!$B$7,"Surcharge",IF($H244&gt;='Paramètres'!$B$6,"Vigilance",IF($H244&lt;'Paramètres'!$B$8,"Sous-charge","Équilibre")))))))))</f>
        <v/>
      </c>
    </row>
    <row r="245">
      <c r="A245" s="8" t="n">
        <v>10</v>
      </c>
      <c r="B245" s="8" t="n">
        <v>4</v>
      </c>
      <c r="C245" s="9">
        <f>IFERROR(IF(INDEX('Paramètres'!$B$13:$B$22,$A245)="","",INDEX('Paramètres'!$B$13:$B$22,$A245)),"")</f>
        <v/>
      </c>
      <c r="D245" s="26">
        <f>IF(OR($C245="",$B245&gt;='Paramètres'!$B$4),"",'Paramètres'!$B$3+7*$B245)</f>
        <v/>
      </c>
      <c r="E245" s="24">
        <f>IF(OR($C245="",$D245=""),"",SUMIFS('Charge requise'!$I$5:$I$204,'Charge requise'!$B$5:$B$204,$D245,'Charge requise'!$C$5:$C$204,$C245,'Charge requise'!$H$5:$H$204,"&lt;&gt;Annulée"))</f>
        <v/>
      </c>
      <c r="F245" s="24">
        <f>IF(OR($C245="",$D245=""),"",IF(COUNTIFS('Capacité équipes'!$A$5:$A$204,$D245,'Capacité équipes'!$B$5:$B$204,$C245)=1,IF(COUNTIFS('Capacité équipes'!$A$5:$A$204,$D245,'Capacité équipes'!$B$5:$B$204,$C245,'Capacité équipes'!$I$5:$I$204,"OK")=1,SUMIFS('Capacité équipes'!$G$5:$G$204,'Capacité équipes'!$A$5:$A$204,$D245,'Capacité équipes'!$B$5:$B$204,$C245),""),""))</f>
        <v/>
      </c>
      <c r="G245" s="24">
        <f>IF(OR($E245="",$F245=""),"",$F245-$E245)</f>
        <v/>
      </c>
      <c r="H245" s="25">
        <f>IFERROR($E245/$F245,"")</f>
        <v/>
      </c>
      <c r="I245" s="24">
        <f>IF($F245="","",MAX(0,$E245-$F245))</f>
        <v/>
      </c>
      <c r="J245" s="9">
        <f>IF(OR($C245="",$D245=""),"",IF(COUNTIFS('Capacité équipes'!$A$5:$A$204,$D245,'Capacité équipes'!$B$5:$B$204,$C245)=0,"Capacité absente",IF(COUNTIFS('Capacité équipes'!$A$5:$A$204,$D245,'Capacité équipes'!$B$5:$B$204,$C245)&gt;1,"Capacité en doublon",IF(COUNTIFS('Capacité équipes'!$A$5:$A$204,$D245,'Capacité équipes'!$B$5:$B$204,$C245,'Capacité équipes'!$I$5:$I$204,"OK")=0,"Capacité absente",IF($F245=0,"Aucune capacité",IF($E245=0,"Sans activité",IF($H245&gt;='Paramètres'!$B$7,"Surcharge",IF($H245&gt;='Paramètres'!$B$6,"Vigilance",IF($H245&lt;'Paramètres'!$B$8,"Sous-charge","Équilibre")))))))))</f>
        <v/>
      </c>
    </row>
    <row r="246">
      <c r="A246" s="11" t="n">
        <v>10</v>
      </c>
      <c r="B246" s="11" t="n">
        <v>5</v>
      </c>
      <c r="C246" s="9">
        <f>IFERROR(IF(INDEX('Paramètres'!$B$13:$B$22,$A246)="","",INDEX('Paramètres'!$B$13:$B$22,$A246)),"")</f>
        <v/>
      </c>
      <c r="D246" s="26">
        <f>IF(OR($C246="",$B246&gt;='Paramètres'!$B$4),"",'Paramètres'!$B$3+7*$B246)</f>
        <v/>
      </c>
      <c r="E246" s="24">
        <f>IF(OR($C246="",$D246=""),"",SUMIFS('Charge requise'!$I$5:$I$204,'Charge requise'!$B$5:$B$204,$D246,'Charge requise'!$C$5:$C$204,$C246,'Charge requise'!$H$5:$H$204,"&lt;&gt;Annulée"))</f>
        <v/>
      </c>
      <c r="F246" s="24">
        <f>IF(OR($C246="",$D246=""),"",IF(COUNTIFS('Capacité équipes'!$A$5:$A$204,$D246,'Capacité équipes'!$B$5:$B$204,$C246)=1,IF(COUNTIFS('Capacité équipes'!$A$5:$A$204,$D246,'Capacité équipes'!$B$5:$B$204,$C246,'Capacité équipes'!$I$5:$I$204,"OK")=1,SUMIFS('Capacité équipes'!$G$5:$G$204,'Capacité équipes'!$A$5:$A$204,$D246,'Capacité équipes'!$B$5:$B$204,$C246),""),""))</f>
        <v/>
      </c>
      <c r="G246" s="24">
        <f>IF(OR($E246="",$F246=""),"",$F246-$E246)</f>
        <v/>
      </c>
      <c r="H246" s="25">
        <f>IFERROR($E246/$F246,"")</f>
        <v/>
      </c>
      <c r="I246" s="24">
        <f>IF($F246="","",MAX(0,$E246-$F246))</f>
        <v/>
      </c>
      <c r="J246" s="9">
        <f>IF(OR($C246="",$D246=""),"",IF(COUNTIFS('Capacité équipes'!$A$5:$A$204,$D246,'Capacité équipes'!$B$5:$B$204,$C246)=0,"Capacité absente",IF(COUNTIFS('Capacité équipes'!$A$5:$A$204,$D246,'Capacité équipes'!$B$5:$B$204,$C246)&gt;1,"Capacité en doublon",IF(COUNTIFS('Capacité équipes'!$A$5:$A$204,$D246,'Capacité équipes'!$B$5:$B$204,$C246,'Capacité équipes'!$I$5:$I$204,"OK")=0,"Capacité absente",IF($F246=0,"Aucune capacité",IF($E246=0,"Sans activité",IF($H246&gt;='Paramètres'!$B$7,"Surcharge",IF($H246&gt;='Paramètres'!$B$6,"Vigilance",IF($H246&lt;'Paramètres'!$B$8,"Sous-charge","Équilibre")))))))))</f>
        <v/>
      </c>
    </row>
    <row r="247">
      <c r="A247" s="8" t="n">
        <v>10</v>
      </c>
      <c r="B247" s="8" t="n">
        <v>6</v>
      </c>
      <c r="C247" s="9">
        <f>IFERROR(IF(INDEX('Paramètres'!$B$13:$B$22,$A247)="","",INDEX('Paramètres'!$B$13:$B$22,$A247)),"")</f>
        <v/>
      </c>
      <c r="D247" s="26">
        <f>IF(OR($C247="",$B247&gt;='Paramètres'!$B$4),"",'Paramètres'!$B$3+7*$B247)</f>
        <v/>
      </c>
      <c r="E247" s="24">
        <f>IF(OR($C247="",$D247=""),"",SUMIFS('Charge requise'!$I$5:$I$204,'Charge requise'!$B$5:$B$204,$D247,'Charge requise'!$C$5:$C$204,$C247,'Charge requise'!$H$5:$H$204,"&lt;&gt;Annulée"))</f>
        <v/>
      </c>
      <c r="F247" s="24">
        <f>IF(OR($C247="",$D247=""),"",IF(COUNTIFS('Capacité équipes'!$A$5:$A$204,$D247,'Capacité équipes'!$B$5:$B$204,$C247)=1,IF(COUNTIFS('Capacité équipes'!$A$5:$A$204,$D247,'Capacité équipes'!$B$5:$B$204,$C247,'Capacité équipes'!$I$5:$I$204,"OK")=1,SUMIFS('Capacité équipes'!$G$5:$G$204,'Capacité équipes'!$A$5:$A$204,$D247,'Capacité équipes'!$B$5:$B$204,$C247),""),""))</f>
        <v/>
      </c>
      <c r="G247" s="24">
        <f>IF(OR($E247="",$F247=""),"",$F247-$E247)</f>
        <v/>
      </c>
      <c r="H247" s="25">
        <f>IFERROR($E247/$F247,"")</f>
        <v/>
      </c>
      <c r="I247" s="24">
        <f>IF($F247="","",MAX(0,$E247-$F247))</f>
        <v/>
      </c>
      <c r="J247" s="9">
        <f>IF(OR($C247="",$D247=""),"",IF(COUNTIFS('Capacité équipes'!$A$5:$A$204,$D247,'Capacité équipes'!$B$5:$B$204,$C247)=0,"Capacité absente",IF(COUNTIFS('Capacité équipes'!$A$5:$A$204,$D247,'Capacité équipes'!$B$5:$B$204,$C247)&gt;1,"Capacité en doublon",IF(COUNTIFS('Capacité équipes'!$A$5:$A$204,$D247,'Capacité équipes'!$B$5:$B$204,$C247,'Capacité équipes'!$I$5:$I$204,"OK")=0,"Capacité absente",IF($F247=0,"Aucune capacité",IF($E247=0,"Sans activité",IF($H247&gt;='Paramètres'!$B$7,"Surcharge",IF($H247&gt;='Paramètres'!$B$6,"Vigilance",IF($H247&lt;'Paramètres'!$B$8,"Sous-charge","Équilibre")))))))))</f>
        <v/>
      </c>
    </row>
    <row r="248">
      <c r="A248" s="11" t="n">
        <v>10</v>
      </c>
      <c r="B248" s="11" t="n">
        <v>7</v>
      </c>
      <c r="C248" s="9">
        <f>IFERROR(IF(INDEX('Paramètres'!$B$13:$B$22,$A248)="","",INDEX('Paramètres'!$B$13:$B$22,$A248)),"")</f>
        <v/>
      </c>
      <c r="D248" s="26">
        <f>IF(OR($C248="",$B248&gt;='Paramètres'!$B$4),"",'Paramètres'!$B$3+7*$B248)</f>
        <v/>
      </c>
      <c r="E248" s="24">
        <f>IF(OR($C248="",$D248=""),"",SUMIFS('Charge requise'!$I$5:$I$204,'Charge requise'!$B$5:$B$204,$D248,'Charge requise'!$C$5:$C$204,$C248,'Charge requise'!$H$5:$H$204,"&lt;&gt;Annulée"))</f>
        <v/>
      </c>
      <c r="F248" s="24">
        <f>IF(OR($C248="",$D248=""),"",IF(COUNTIFS('Capacité équipes'!$A$5:$A$204,$D248,'Capacité équipes'!$B$5:$B$204,$C248)=1,IF(COUNTIFS('Capacité équipes'!$A$5:$A$204,$D248,'Capacité équipes'!$B$5:$B$204,$C248,'Capacité équipes'!$I$5:$I$204,"OK")=1,SUMIFS('Capacité équipes'!$G$5:$G$204,'Capacité équipes'!$A$5:$A$204,$D248,'Capacité équipes'!$B$5:$B$204,$C248),""),""))</f>
        <v/>
      </c>
      <c r="G248" s="24">
        <f>IF(OR($E248="",$F248=""),"",$F248-$E248)</f>
        <v/>
      </c>
      <c r="H248" s="25">
        <f>IFERROR($E248/$F248,"")</f>
        <v/>
      </c>
      <c r="I248" s="24">
        <f>IF($F248="","",MAX(0,$E248-$F248))</f>
        <v/>
      </c>
      <c r="J248" s="9">
        <f>IF(OR($C248="",$D248=""),"",IF(COUNTIFS('Capacité équipes'!$A$5:$A$204,$D248,'Capacité équipes'!$B$5:$B$204,$C248)=0,"Capacité absente",IF(COUNTIFS('Capacité équipes'!$A$5:$A$204,$D248,'Capacité équipes'!$B$5:$B$204,$C248)&gt;1,"Capacité en doublon",IF(COUNTIFS('Capacité équipes'!$A$5:$A$204,$D248,'Capacité équipes'!$B$5:$B$204,$C248,'Capacité équipes'!$I$5:$I$204,"OK")=0,"Capacité absente",IF($F248=0,"Aucune capacité",IF($E248=0,"Sans activité",IF($H248&gt;='Paramètres'!$B$7,"Surcharge",IF($H248&gt;='Paramètres'!$B$6,"Vigilance",IF($H248&lt;'Paramètres'!$B$8,"Sous-charge","Équilibre")))))))))</f>
        <v/>
      </c>
    </row>
    <row r="249">
      <c r="A249" s="8" t="n">
        <v>10</v>
      </c>
      <c r="B249" s="8" t="n">
        <v>8</v>
      </c>
      <c r="C249" s="9">
        <f>IFERROR(IF(INDEX('Paramètres'!$B$13:$B$22,$A249)="","",INDEX('Paramètres'!$B$13:$B$22,$A249)),"")</f>
        <v/>
      </c>
      <c r="D249" s="26">
        <f>IF(OR($C249="",$B249&gt;='Paramètres'!$B$4),"",'Paramètres'!$B$3+7*$B249)</f>
        <v/>
      </c>
      <c r="E249" s="24">
        <f>IF(OR($C249="",$D249=""),"",SUMIFS('Charge requise'!$I$5:$I$204,'Charge requise'!$B$5:$B$204,$D249,'Charge requise'!$C$5:$C$204,$C249,'Charge requise'!$H$5:$H$204,"&lt;&gt;Annulée"))</f>
        <v/>
      </c>
      <c r="F249" s="24">
        <f>IF(OR($C249="",$D249=""),"",IF(COUNTIFS('Capacité équipes'!$A$5:$A$204,$D249,'Capacité équipes'!$B$5:$B$204,$C249)=1,IF(COUNTIFS('Capacité équipes'!$A$5:$A$204,$D249,'Capacité équipes'!$B$5:$B$204,$C249,'Capacité équipes'!$I$5:$I$204,"OK")=1,SUMIFS('Capacité équipes'!$G$5:$G$204,'Capacité équipes'!$A$5:$A$204,$D249,'Capacité équipes'!$B$5:$B$204,$C249),""),""))</f>
        <v/>
      </c>
      <c r="G249" s="24">
        <f>IF(OR($E249="",$F249=""),"",$F249-$E249)</f>
        <v/>
      </c>
      <c r="H249" s="25">
        <f>IFERROR($E249/$F249,"")</f>
        <v/>
      </c>
      <c r="I249" s="24">
        <f>IF($F249="","",MAX(0,$E249-$F249))</f>
        <v/>
      </c>
      <c r="J249" s="9">
        <f>IF(OR($C249="",$D249=""),"",IF(COUNTIFS('Capacité équipes'!$A$5:$A$204,$D249,'Capacité équipes'!$B$5:$B$204,$C249)=0,"Capacité absente",IF(COUNTIFS('Capacité équipes'!$A$5:$A$204,$D249,'Capacité équipes'!$B$5:$B$204,$C249)&gt;1,"Capacité en doublon",IF(COUNTIFS('Capacité équipes'!$A$5:$A$204,$D249,'Capacité équipes'!$B$5:$B$204,$C249,'Capacité équipes'!$I$5:$I$204,"OK")=0,"Capacité absente",IF($F249=0,"Aucune capacité",IF($E249=0,"Sans activité",IF($H249&gt;='Paramètres'!$B$7,"Surcharge",IF($H249&gt;='Paramètres'!$B$6,"Vigilance",IF($H249&lt;'Paramètres'!$B$8,"Sous-charge","Équilibre")))))))))</f>
        <v/>
      </c>
    </row>
    <row r="250">
      <c r="A250" s="11" t="n">
        <v>10</v>
      </c>
      <c r="B250" s="11" t="n">
        <v>9</v>
      </c>
      <c r="C250" s="9">
        <f>IFERROR(IF(INDEX('Paramètres'!$B$13:$B$22,$A250)="","",INDEX('Paramètres'!$B$13:$B$22,$A250)),"")</f>
        <v/>
      </c>
      <c r="D250" s="26">
        <f>IF(OR($C250="",$B250&gt;='Paramètres'!$B$4),"",'Paramètres'!$B$3+7*$B250)</f>
        <v/>
      </c>
      <c r="E250" s="24">
        <f>IF(OR($C250="",$D250=""),"",SUMIFS('Charge requise'!$I$5:$I$204,'Charge requise'!$B$5:$B$204,$D250,'Charge requise'!$C$5:$C$204,$C250,'Charge requise'!$H$5:$H$204,"&lt;&gt;Annulée"))</f>
        <v/>
      </c>
      <c r="F250" s="24">
        <f>IF(OR($C250="",$D250=""),"",IF(COUNTIFS('Capacité équipes'!$A$5:$A$204,$D250,'Capacité équipes'!$B$5:$B$204,$C250)=1,IF(COUNTIFS('Capacité équipes'!$A$5:$A$204,$D250,'Capacité équipes'!$B$5:$B$204,$C250,'Capacité équipes'!$I$5:$I$204,"OK")=1,SUMIFS('Capacité équipes'!$G$5:$G$204,'Capacité équipes'!$A$5:$A$204,$D250,'Capacité équipes'!$B$5:$B$204,$C250),""),""))</f>
        <v/>
      </c>
      <c r="G250" s="24">
        <f>IF(OR($E250="",$F250=""),"",$F250-$E250)</f>
        <v/>
      </c>
      <c r="H250" s="25">
        <f>IFERROR($E250/$F250,"")</f>
        <v/>
      </c>
      <c r="I250" s="24">
        <f>IF($F250="","",MAX(0,$E250-$F250))</f>
        <v/>
      </c>
      <c r="J250" s="9">
        <f>IF(OR($C250="",$D250=""),"",IF(COUNTIFS('Capacité équipes'!$A$5:$A$204,$D250,'Capacité équipes'!$B$5:$B$204,$C250)=0,"Capacité absente",IF(COUNTIFS('Capacité équipes'!$A$5:$A$204,$D250,'Capacité équipes'!$B$5:$B$204,$C250)&gt;1,"Capacité en doublon",IF(COUNTIFS('Capacité équipes'!$A$5:$A$204,$D250,'Capacité équipes'!$B$5:$B$204,$C250,'Capacité équipes'!$I$5:$I$204,"OK")=0,"Capacité absente",IF($F250=0,"Aucune capacité",IF($E250=0,"Sans activité",IF($H250&gt;='Paramètres'!$B$7,"Surcharge",IF($H250&gt;='Paramètres'!$B$6,"Vigilance",IF($H250&lt;'Paramètres'!$B$8,"Sous-charge","Équilibre")))))))))</f>
        <v/>
      </c>
    </row>
    <row r="251">
      <c r="A251" s="8" t="n">
        <v>10</v>
      </c>
      <c r="B251" s="8" t="n">
        <v>10</v>
      </c>
      <c r="C251" s="9">
        <f>IFERROR(IF(INDEX('Paramètres'!$B$13:$B$22,$A251)="","",INDEX('Paramètres'!$B$13:$B$22,$A251)),"")</f>
        <v/>
      </c>
      <c r="D251" s="26">
        <f>IF(OR($C251="",$B251&gt;='Paramètres'!$B$4),"",'Paramètres'!$B$3+7*$B251)</f>
        <v/>
      </c>
      <c r="E251" s="24">
        <f>IF(OR($C251="",$D251=""),"",SUMIFS('Charge requise'!$I$5:$I$204,'Charge requise'!$B$5:$B$204,$D251,'Charge requise'!$C$5:$C$204,$C251,'Charge requise'!$H$5:$H$204,"&lt;&gt;Annulée"))</f>
        <v/>
      </c>
      <c r="F251" s="24">
        <f>IF(OR($C251="",$D251=""),"",IF(COUNTIFS('Capacité équipes'!$A$5:$A$204,$D251,'Capacité équipes'!$B$5:$B$204,$C251)=1,IF(COUNTIFS('Capacité équipes'!$A$5:$A$204,$D251,'Capacité équipes'!$B$5:$B$204,$C251,'Capacité équipes'!$I$5:$I$204,"OK")=1,SUMIFS('Capacité équipes'!$G$5:$G$204,'Capacité équipes'!$A$5:$A$204,$D251,'Capacité équipes'!$B$5:$B$204,$C251),""),""))</f>
        <v/>
      </c>
      <c r="G251" s="24">
        <f>IF(OR($E251="",$F251=""),"",$F251-$E251)</f>
        <v/>
      </c>
      <c r="H251" s="25">
        <f>IFERROR($E251/$F251,"")</f>
        <v/>
      </c>
      <c r="I251" s="24">
        <f>IF($F251="","",MAX(0,$E251-$F251))</f>
        <v/>
      </c>
      <c r="J251" s="9">
        <f>IF(OR($C251="",$D251=""),"",IF(COUNTIFS('Capacité équipes'!$A$5:$A$204,$D251,'Capacité équipes'!$B$5:$B$204,$C251)=0,"Capacité absente",IF(COUNTIFS('Capacité équipes'!$A$5:$A$204,$D251,'Capacité équipes'!$B$5:$B$204,$C251)&gt;1,"Capacité en doublon",IF(COUNTIFS('Capacité équipes'!$A$5:$A$204,$D251,'Capacité équipes'!$B$5:$B$204,$C251,'Capacité équipes'!$I$5:$I$204,"OK")=0,"Capacité absente",IF($F251=0,"Aucune capacité",IF($E251=0,"Sans activité",IF($H251&gt;='Paramètres'!$B$7,"Surcharge",IF($H251&gt;='Paramètres'!$B$6,"Vigilance",IF($H251&lt;'Paramètres'!$B$8,"Sous-charge","Équilibre")))))))))</f>
        <v/>
      </c>
    </row>
    <row r="252">
      <c r="A252" s="11" t="n">
        <v>10</v>
      </c>
      <c r="B252" s="11" t="n">
        <v>11</v>
      </c>
      <c r="C252" s="9">
        <f>IFERROR(IF(INDEX('Paramètres'!$B$13:$B$22,$A252)="","",INDEX('Paramètres'!$B$13:$B$22,$A252)),"")</f>
        <v/>
      </c>
      <c r="D252" s="26">
        <f>IF(OR($C252="",$B252&gt;='Paramètres'!$B$4),"",'Paramètres'!$B$3+7*$B252)</f>
        <v/>
      </c>
      <c r="E252" s="24">
        <f>IF(OR($C252="",$D252=""),"",SUMIFS('Charge requise'!$I$5:$I$204,'Charge requise'!$B$5:$B$204,$D252,'Charge requise'!$C$5:$C$204,$C252,'Charge requise'!$H$5:$H$204,"&lt;&gt;Annulée"))</f>
        <v/>
      </c>
      <c r="F252" s="24">
        <f>IF(OR($C252="",$D252=""),"",IF(COUNTIFS('Capacité équipes'!$A$5:$A$204,$D252,'Capacité équipes'!$B$5:$B$204,$C252)=1,IF(COUNTIFS('Capacité équipes'!$A$5:$A$204,$D252,'Capacité équipes'!$B$5:$B$204,$C252,'Capacité équipes'!$I$5:$I$204,"OK")=1,SUMIFS('Capacité équipes'!$G$5:$G$204,'Capacité équipes'!$A$5:$A$204,$D252,'Capacité équipes'!$B$5:$B$204,$C252),""),""))</f>
        <v/>
      </c>
      <c r="G252" s="24">
        <f>IF(OR($E252="",$F252=""),"",$F252-$E252)</f>
        <v/>
      </c>
      <c r="H252" s="25">
        <f>IFERROR($E252/$F252,"")</f>
        <v/>
      </c>
      <c r="I252" s="24">
        <f>IF($F252="","",MAX(0,$E252-$F252))</f>
        <v/>
      </c>
      <c r="J252" s="9">
        <f>IF(OR($C252="",$D252=""),"",IF(COUNTIFS('Capacité équipes'!$A$5:$A$204,$D252,'Capacité équipes'!$B$5:$B$204,$C252)=0,"Capacité absente",IF(COUNTIFS('Capacité équipes'!$A$5:$A$204,$D252,'Capacité équipes'!$B$5:$B$204,$C252)&gt;1,"Capacité en doublon",IF(COUNTIFS('Capacité équipes'!$A$5:$A$204,$D252,'Capacité équipes'!$B$5:$B$204,$C252,'Capacité équipes'!$I$5:$I$204,"OK")=0,"Capacité absente",IF($F252=0,"Aucune capacité",IF($E252=0,"Sans activité",IF($H252&gt;='Paramètres'!$B$7,"Surcharge",IF($H252&gt;='Paramètres'!$B$6,"Vigilance",IF($H252&lt;'Paramètres'!$B$8,"Sous-charge","Équilibre")))))))))</f>
        <v/>
      </c>
    </row>
    <row r="253">
      <c r="A253" s="8" t="n">
        <v>10</v>
      </c>
      <c r="B253" s="8" t="n">
        <v>12</v>
      </c>
      <c r="C253" s="9">
        <f>IFERROR(IF(INDEX('Paramètres'!$B$13:$B$22,$A253)="","",INDEX('Paramètres'!$B$13:$B$22,$A253)),"")</f>
        <v/>
      </c>
      <c r="D253" s="26">
        <f>IF(OR($C253="",$B253&gt;='Paramètres'!$B$4),"",'Paramètres'!$B$3+7*$B253)</f>
        <v/>
      </c>
      <c r="E253" s="24">
        <f>IF(OR($C253="",$D253=""),"",SUMIFS('Charge requise'!$I$5:$I$204,'Charge requise'!$B$5:$B$204,$D253,'Charge requise'!$C$5:$C$204,$C253,'Charge requise'!$H$5:$H$204,"&lt;&gt;Annulée"))</f>
        <v/>
      </c>
      <c r="F253" s="24">
        <f>IF(OR($C253="",$D253=""),"",IF(COUNTIFS('Capacité équipes'!$A$5:$A$204,$D253,'Capacité équipes'!$B$5:$B$204,$C253)=1,IF(COUNTIFS('Capacité équipes'!$A$5:$A$204,$D253,'Capacité équipes'!$B$5:$B$204,$C253,'Capacité équipes'!$I$5:$I$204,"OK")=1,SUMIFS('Capacité équipes'!$G$5:$G$204,'Capacité équipes'!$A$5:$A$204,$D253,'Capacité équipes'!$B$5:$B$204,$C253),""),""))</f>
        <v/>
      </c>
      <c r="G253" s="24">
        <f>IF(OR($E253="",$F253=""),"",$F253-$E253)</f>
        <v/>
      </c>
      <c r="H253" s="25">
        <f>IFERROR($E253/$F253,"")</f>
        <v/>
      </c>
      <c r="I253" s="24">
        <f>IF($F253="","",MAX(0,$E253-$F253))</f>
        <v/>
      </c>
      <c r="J253" s="9">
        <f>IF(OR($C253="",$D253=""),"",IF(COUNTIFS('Capacité équipes'!$A$5:$A$204,$D253,'Capacité équipes'!$B$5:$B$204,$C253)=0,"Capacité absente",IF(COUNTIFS('Capacité équipes'!$A$5:$A$204,$D253,'Capacité équipes'!$B$5:$B$204,$C253)&gt;1,"Capacité en doublon",IF(COUNTIFS('Capacité équipes'!$A$5:$A$204,$D253,'Capacité équipes'!$B$5:$B$204,$C253,'Capacité équipes'!$I$5:$I$204,"OK")=0,"Capacité absente",IF($F253=0,"Aucune capacité",IF($E253=0,"Sans activité",IF($H253&gt;='Paramètres'!$B$7,"Surcharge",IF($H253&gt;='Paramètres'!$B$6,"Vigilance",IF($H253&lt;'Paramètres'!$B$8,"Sous-charge","Équilibre")))))))))</f>
        <v/>
      </c>
    </row>
    <row r="254">
      <c r="A254" s="11" t="n">
        <v>10</v>
      </c>
      <c r="B254" s="11" t="n">
        <v>13</v>
      </c>
      <c r="C254" s="9">
        <f>IFERROR(IF(INDEX('Paramètres'!$B$13:$B$22,$A254)="","",INDEX('Paramètres'!$B$13:$B$22,$A254)),"")</f>
        <v/>
      </c>
      <c r="D254" s="26">
        <f>IF(OR($C254="",$B254&gt;='Paramètres'!$B$4),"",'Paramètres'!$B$3+7*$B254)</f>
        <v/>
      </c>
      <c r="E254" s="24">
        <f>IF(OR($C254="",$D254=""),"",SUMIFS('Charge requise'!$I$5:$I$204,'Charge requise'!$B$5:$B$204,$D254,'Charge requise'!$C$5:$C$204,$C254,'Charge requise'!$H$5:$H$204,"&lt;&gt;Annulée"))</f>
        <v/>
      </c>
      <c r="F254" s="24">
        <f>IF(OR($C254="",$D254=""),"",IF(COUNTIFS('Capacité équipes'!$A$5:$A$204,$D254,'Capacité équipes'!$B$5:$B$204,$C254)=1,IF(COUNTIFS('Capacité équipes'!$A$5:$A$204,$D254,'Capacité équipes'!$B$5:$B$204,$C254,'Capacité équipes'!$I$5:$I$204,"OK")=1,SUMIFS('Capacité équipes'!$G$5:$G$204,'Capacité équipes'!$A$5:$A$204,$D254,'Capacité équipes'!$B$5:$B$204,$C254),""),""))</f>
        <v/>
      </c>
      <c r="G254" s="24">
        <f>IF(OR($E254="",$F254=""),"",$F254-$E254)</f>
        <v/>
      </c>
      <c r="H254" s="25">
        <f>IFERROR($E254/$F254,"")</f>
        <v/>
      </c>
      <c r="I254" s="24">
        <f>IF($F254="","",MAX(0,$E254-$F254))</f>
        <v/>
      </c>
      <c r="J254" s="9">
        <f>IF(OR($C254="",$D254=""),"",IF(COUNTIFS('Capacité équipes'!$A$5:$A$204,$D254,'Capacité équipes'!$B$5:$B$204,$C254)=0,"Capacité absente",IF(COUNTIFS('Capacité équipes'!$A$5:$A$204,$D254,'Capacité équipes'!$B$5:$B$204,$C254)&gt;1,"Capacité en doublon",IF(COUNTIFS('Capacité équipes'!$A$5:$A$204,$D254,'Capacité équipes'!$B$5:$B$204,$C254,'Capacité équipes'!$I$5:$I$204,"OK")=0,"Capacité absente",IF($F254=0,"Aucune capacité",IF($E254=0,"Sans activité",IF($H254&gt;='Paramètres'!$B$7,"Surcharge",IF($H254&gt;='Paramètres'!$B$6,"Vigilance",IF($H254&lt;'Paramètres'!$B$8,"Sous-charge","Équilibre")))))))))</f>
        <v/>
      </c>
    </row>
    <row r="255">
      <c r="A255" s="8" t="n">
        <v>10</v>
      </c>
      <c r="B255" s="8" t="n">
        <v>14</v>
      </c>
      <c r="C255" s="9">
        <f>IFERROR(IF(INDEX('Paramètres'!$B$13:$B$22,$A255)="","",INDEX('Paramètres'!$B$13:$B$22,$A255)),"")</f>
        <v/>
      </c>
      <c r="D255" s="26">
        <f>IF(OR($C255="",$B255&gt;='Paramètres'!$B$4),"",'Paramètres'!$B$3+7*$B255)</f>
        <v/>
      </c>
      <c r="E255" s="24">
        <f>IF(OR($C255="",$D255=""),"",SUMIFS('Charge requise'!$I$5:$I$204,'Charge requise'!$B$5:$B$204,$D255,'Charge requise'!$C$5:$C$204,$C255,'Charge requise'!$H$5:$H$204,"&lt;&gt;Annulée"))</f>
        <v/>
      </c>
      <c r="F255" s="24">
        <f>IF(OR($C255="",$D255=""),"",IF(COUNTIFS('Capacité équipes'!$A$5:$A$204,$D255,'Capacité équipes'!$B$5:$B$204,$C255)=1,IF(COUNTIFS('Capacité équipes'!$A$5:$A$204,$D255,'Capacité équipes'!$B$5:$B$204,$C255,'Capacité équipes'!$I$5:$I$204,"OK")=1,SUMIFS('Capacité équipes'!$G$5:$G$204,'Capacité équipes'!$A$5:$A$204,$D255,'Capacité équipes'!$B$5:$B$204,$C255),""),""))</f>
        <v/>
      </c>
      <c r="G255" s="24">
        <f>IF(OR($E255="",$F255=""),"",$F255-$E255)</f>
        <v/>
      </c>
      <c r="H255" s="25">
        <f>IFERROR($E255/$F255,"")</f>
        <v/>
      </c>
      <c r="I255" s="24">
        <f>IF($F255="","",MAX(0,$E255-$F255))</f>
        <v/>
      </c>
      <c r="J255" s="9">
        <f>IF(OR($C255="",$D255=""),"",IF(COUNTIFS('Capacité équipes'!$A$5:$A$204,$D255,'Capacité équipes'!$B$5:$B$204,$C255)=0,"Capacité absente",IF(COUNTIFS('Capacité équipes'!$A$5:$A$204,$D255,'Capacité équipes'!$B$5:$B$204,$C255)&gt;1,"Capacité en doublon",IF(COUNTIFS('Capacité équipes'!$A$5:$A$204,$D255,'Capacité équipes'!$B$5:$B$204,$C255,'Capacité équipes'!$I$5:$I$204,"OK")=0,"Capacité absente",IF($F255=0,"Aucune capacité",IF($E255=0,"Sans activité",IF($H255&gt;='Paramètres'!$B$7,"Surcharge",IF($H255&gt;='Paramètres'!$B$6,"Vigilance",IF($H255&lt;'Paramètres'!$B$8,"Sous-charge","Équilibre")))))))))</f>
        <v/>
      </c>
    </row>
    <row r="256">
      <c r="A256" s="11" t="n">
        <v>10</v>
      </c>
      <c r="B256" s="11" t="n">
        <v>15</v>
      </c>
      <c r="C256" s="9">
        <f>IFERROR(IF(INDEX('Paramètres'!$B$13:$B$22,$A256)="","",INDEX('Paramètres'!$B$13:$B$22,$A256)),"")</f>
        <v/>
      </c>
      <c r="D256" s="26">
        <f>IF(OR($C256="",$B256&gt;='Paramètres'!$B$4),"",'Paramètres'!$B$3+7*$B256)</f>
        <v/>
      </c>
      <c r="E256" s="24">
        <f>IF(OR($C256="",$D256=""),"",SUMIFS('Charge requise'!$I$5:$I$204,'Charge requise'!$B$5:$B$204,$D256,'Charge requise'!$C$5:$C$204,$C256,'Charge requise'!$H$5:$H$204,"&lt;&gt;Annulée"))</f>
        <v/>
      </c>
      <c r="F256" s="24">
        <f>IF(OR($C256="",$D256=""),"",IF(COUNTIFS('Capacité équipes'!$A$5:$A$204,$D256,'Capacité équipes'!$B$5:$B$204,$C256)=1,IF(COUNTIFS('Capacité équipes'!$A$5:$A$204,$D256,'Capacité équipes'!$B$5:$B$204,$C256,'Capacité équipes'!$I$5:$I$204,"OK")=1,SUMIFS('Capacité équipes'!$G$5:$G$204,'Capacité équipes'!$A$5:$A$204,$D256,'Capacité équipes'!$B$5:$B$204,$C256),""),""))</f>
        <v/>
      </c>
      <c r="G256" s="24">
        <f>IF(OR($E256="",$F256=""),"",$F256-$E256)</f>
        <v/>
      </c>
      <c r="H256" s="25">
        <f>IFERROR($E256/$F256,"")</f>
        <v/>
      </c>
      <c r="I256" s="24">
        <f>IF($F256="","",MAX(0,$E256-$F256))</f>
        <v/>
      </c>
      <c r="J256" s="9">
        <f>IF(OR($C256="",$D256=""),"",IF(COUNTIFS('Capacité équipes'!$A$5:$A$204,$D256,'Capacité équipes'!$B$5:$B$204,$C256)=0,"Capacité absente",IF(COUNTIFS('Capacité équipes'!$A$5:$A$204,$D256,'Capacité équipes'!$B$5:$B$204,$C256)&gt;1,"Capacité en doublon",IF(COUNTIFS('Capacité équipes'!$A$5:$A$204,$D256,'Capacité équipes'!$B$5:$B$204,$C256,'Capacité équipes'!$I$5:$I$204,"OK")=0,"Capacité absente",IF($F256=0,"Aucune capacité",IF($E256=0,"Sans activité",IF($H256&gt;='Paramètres'!$B$7,"Surcharge",IF($H256&gt;='Paramètres'!$B$6,"Vigilance",IF($H256&lt;'Paramètres'!$B$8,"Sous-charge","Équilibre")))))))))</f>
        <v/>
      </c>
    </row>
    <row r="257">
      <c r="A257" s="8" t="n">
        <v>10</v>
      </c>
      <c r="B257" s="8" t="n">
        <v>16</v>
      </c>
      <c r="C257" s="9">
        <f>IFERROR(IF(INDEX('Paramètres'!$B$13:$B$22,$A257)="","",INDEX('Paramètres'!$B$13:$B$22,$A257)),"")</f>
        <v/>
      </c>
      <c r="D257" s="26">
        <f>IF(OR($C257="",$B257&gt;='Paramètres'!$B$4),"",'Paramètres'!$B$3+7*$B257)</f>
        <v/>
      </c>
      <c r="E257" s="24">
        <f>IF(OR($C257="",$D257=""),"",SUMIFS('Charge requise'!$I$5:$I$204,'Charge requise'!$B$5:$B$204,$D257,'Charge requise'!$C$5:$C$204,$C257,'Charge requise'!$H$5:$H$204,"&lt;&gt;Annulée"))</f>
        <v/>
      </c>
      <c r="F257" s="24">
        <f>IF(OR($C257="",$D257=""),"",IF(COUNTIFS('Capacité équipes'!$A$5:$A$204,$D257,'Capacité équipes'!$B$5:$B$204,$C257)=1,IF(COUNTIFS('Capacité équipes'!$A$5:$A$204,$D257,'Capacité équipes'!$B$5:$B$204,$C257,'Capacité équipes'!$I$5:$I$204,"OK")=1,SUMIFS('Capacité équipes'!$G$5:$G$204,'Capacité équipes'!$A$5:$A$204,$D257,'Capacité équipes'!$B$5:$B$204,$C257),""),""))</f>
        <v/>
      </c>
      <c r="G257" s="24">
        <f>IF(OR($E257="",$F257=""),"",$F257-$E257)</f>
        <v/>
      </c>
      <c r="H257" s="25">
        <f>IFERROR($E257/$F257,"")</f>
        <v/>
      </c>
      <c r="I257" s="24">
        <f>IF($F257="","",MAX(0,$E257-$F257))</f>
        <v/>
      </c>
      <c r="J257" s="9">
        <f>IF(OR($C257="",$D257=""),"",IF(COUNTIFS('Capacité équipes'!$A$5:$A$204,$D257,'Capacité équipes'!$B$5:$B$204,$C257)=0,"Capacité absente",IF(COUNTIFS('Capacité équipes'!$A$5:$A$204,$D257,'Capacité équipes'!$B$5:$B$204,$C257)&gt;1,"Capacité en doublon",IF(COUNTIFS('Capacité équipes'!$A$5:$A$204,$D257,'Capacité équipes'!$B$5:$B$204,$C257,'Capacité équipes'!$I$5:$I$204,"OK")=0,"Capacité absente",IF($F257=0,"Aucune capacité",IF($E257=0,"Sans activité",IF($H257&gt;='Paramètres'!$B$7,"Surcharge",IF($H257&gt;='Paramètres'!$B$6,"Vigilance",IF($H257&lt;'Paramètres'!$B$8,"Sous-charge","Équilibre")))))))))</f>
        <v/>
      </c>
    </row>
    <row r="258">
      <c r="A258" s="11" t="n">
        <v>10</v>
      </c>
      <c r="B258" s="11" t="n">
        <v>17</v>
      </c>
      <c r="C258" s="9">
        <f>IFERROR(IF(INDEX('Paramètres'!$B$13:$B$22,$A258)="","",INDEX('Paramètres'!$B$13:$B$22,$A258)),"")</f>
        <v/>
      </c>
      <c r="D258" s="26">
        <f>IF(OR($C258="",$B258&gt;='Paramètres'!$B$4),"",'Paramètres'!$B$3+7*$B258)</f>
        <v/>
      </c>
      <c r="E258" s="24">
        <f>IF(OR($C258="",$D258=""),"",SUMIFS('Charge requise'!$I$5:$I$204,'Charge requise'!$B$5:$B$204,$D258,'Charge requise'!$C$5:$C$204,$C258,'Charge requise'!$H$5:$H$204,"&lt;&gt;Annulée"))</f>
        <v/>
      </c>
      <c r="F258" s="24">
        <f>IF(OR($C258="",$D258=""),"",IF(COUNTIFS('Capacité équipes'!$A$5:$A$204,$D258,'Capacité équipes'!$B$5:$B$204,$C258)=1,IF(COUNTIFS('Capacité équipes'!$A$5:$A$204,$D258,'Capacité équipes'!$B$5:$B$204,$C258,'Capacité équipes'!$I$5:$I$204,"OK")=1,SUMIFS('Capacité équipes'!$G$5:$G$204,'Capacité équipes'!$A$5:$A$204,$D258,'Capacité équipes'!$B$5:$B$204,$C258),""),""))</f>
        <v/>
      </c>
      <c r="G258" s="24">
        <f>IF(OR($E258="",$F258=""),"",$F258-$E258)</f>
        <v/>
      </c>
      <c r="H258" s="25">
        <f>IFERROR($E258/$F258,"")</f>
        <v/>
      </c>
      <c r="I258" s="24">
        <f>IF($F258="","",MAX(0,$E258-$F258))</f>
        <v/>
      </c>
      <c r="J258" s="9">
        <f>IF(OR($C258="",$D258=""),"",IF(COUNTIFS('Capacité équipes'!$A$5:$A$204,$D258,'Capacité équipes'!$B$5:$B$204,$C258)=0,"Capacité absente",IF(COUNTIFS('Capacité équipes'!$A$5:$A$204,$D258,'Capacité équipes'!$B$5:$B$204,$C258)&gt;1,"Capacité en doublon",IF(COUNTIFS('Capacité équipes'!$A$5:$A$204,$D258,'Capacité équipes'!$B$5:$B$204,$C258,'Capacité équipes'!$I$5:$I$204,"OK")=0,"Capacité absente",IF($F258=0,"Aucune capacité",IF($E258=0,"Sans activité",IF($H258&gt;='Paramètres'!$B$7,"Surcharge",IF($H258&gt;='Paramètres'!$B$6,"Vigilance",IF($H258&lt;'Paramètres'!$B$8,"Sous-charge","Équilibre")))))))))</f>
        <v/>
      </c>
    </row>
    <row r="259">
      <c r="A259" s="8" t="n">
        <v>10</v>
      </c>
      <c r="B259" s="8" t="n">
        <v>18</v>
      </c>
      <c r="C259" s="9">
        <f>IFERROR(IF(INDEX('Paramètres'!$B$13:$B$22,$A259)="","",INDEX('Paramètres'!$B$13:$B$22,$A259)),"")</f>
        <v/>
      </c>
      <c r="D259" s="26">
        <f>IF(OR($C259="",$B259&gt;='Paramètres'!$B$4),"",'Paramètres'!$B$3+7*$B259)</f>
        <v/>
      </c>
      <c r="E259" s="24">
        <f>IF(OR($C259="",$D259=""),"",SUMIFS('Charge requise'!$I$5:$I$204,'Charge requise'!$B$5:$B$204,$D259,'Charge requise'!$C$5:$C$204,$C259,'Charge requise'!$H$5:$H$204,"&lt;&gt;Annulée"))</f>
        <v/>
      </c>
      <c r="F259" s="24">
        <f>IF(OR($C259="",$D259=""),"",IF(COUNTIFS('Capacité équipes'!$A$5:$A$204,$D259,'Capacité équipes'!$B$5:$B$204,$C259)=1,IF(COUNTIFS('Capacité équipes'!$A$5:$A$204,$D259,'Capacité équipes'!$B$5:$B$204,$C259,'Capacité équipes'!$I$5:$I$204,"OK")=1,SUMIFS('Capacité équipes'!$G$5:$G$204,'Capacité équipes'!$A$5:$A$204,$D259,'Capacité équipes'!$B$5:$B$204,$C259),""),""))</f>
        <v/>
      </c>
      <c r="G259" s="24">
        <f>IF(OR($E259="",$F259=""),"",$F259-$E259)</f>
        <v/>
      </c>
      <c r="H259" s="25">
        <f>IFERROR($E259/$F259,"")</f>
        <v/>
      </c>
      <c r="I259" s="24">
        <f>IF($F259="","",MAX(0,$E259-$F259))</f>
        <v/>
      </c>
      <c r="J259" s="9">
        <f>IF(OR($C259="",$D259=""),"",IF(COUNTIFS('Capacité équipes'!$A$5:$A$204,$D259,'Capacité équipes'!$B$5:$B$204,$C259)=0,"Capacité absente",IF(COUNTIFS('Capacité équipes'!$A$5:$A$204,$D259,'Capacité équipes'!$B$5:$B$204,$C259)&gt;1,"Capacité en doublon",IF(COUNTIFS('Capacité équipes'!$A$5:$A$204,$D259,'Capacité équipes'!$B$5:$B$204,$C259,'Capacité équipes'!$I$5:$I$204,"OK")=0,"Capacité absente",IF($F259=0,"Aucune capacité",IF($E259=0,"Sans activité",IF($H259&gt;='Paramètres'!$B$7,"Surcharge",IF($H259&gt;='Paramètres'!$B$6,"Vigilance",IF($H259&lt;'Paramètres'!$B$8,"Sous-charge","Équilibre")))))))))</f>
        <v/>
      </c>
    </row>
    <row r="260">
      <c r="A260" s="11" t="n">
        <v>10</v>
      </c>
      <c r="B260" s="11" t="n">
        <v>19</v>
      </c>
      <c r="C260" s="9">
        <f>IFERROR(IF(INDEX('Paramètres'!$B$13:$B$22,$A260)="","",INDEX('Paramètres'!$B$13:$B$22,$A260)),"")</f>
        <v/>
      </c>
      <c r="D260" s="26">
        <f>IF(OR($C260="",$B260&gt;='Paramètres'!$B$4),"",'Paramètres'!$B$3+7*$B260)</f>
        <v/>
      </c>
      <c r="E260" s="24">
        <f>IF(OR($C260="",$D260=""),"",SUMIFS('Charge requise'!$I$5:$I$204,'Charge requise'!$B$5:$B$204,$D260,'Charge requise'!$C$5:$C$204,$C260,'Charge requise'!$H$5:$H$204,"&lt;&gt;Annulée"))</f>
        <v/>
      </c>
      <c r="F260" s="24">
        <f>IF(OR($C260="",$D260=""),"",IF(COUNTIFS('Capacité équipes'!$A$5:$A$204,$D260,'Capacité équipes'!$B$5:$B$204,$C260)=1,IF(COUNTIFS('Capacité équipes'!$A$5:$A$204,$D260,'Capacité équipes'!$B$5:$B$204,$C260,'Capacité équipes'!$I$5:$I$204,"OK")=1,SUMIFS('Capacité équipes'!$G$5:$G$204,'Capacité équipes'!$A$5:$A$204,$D260,'Capacité équipes'!$B$5:$B$204,$C260),""),""))</f>
        <v/>
      </c>
      <c r="G260" s="24">
        <f>IF(OR($E260="",$F260=""),"",$F260-$E260)</f>
        <v/>
      </c>
      <c r="H260" s="25">
        <f>IFERROR($E260/$F260,"")</f>
        <v/>
      </c>
      <c r="I260" s="24">
        <f>IF($F260="","",MAX(0,$E260-$F260))</f>
        <v/>
      </c>
      <c r="J260" s="9">
        <f>IF(OR($C260="",$D260=""),"",IF(COUNTIFS('Capacité équipes'!$A$5:$A$204,$D260,'Capacité équipes'!$B$5:$B$204,$C260)=0,"Capacité absente",IF(COUNTIFS('Capacité équipes'!$A$5:$A$204,$D260,'Capacité équipes'!$B$5:$B$204,$C260)&gt;1,"Capacité en doublon",IF(COUNTIFS('Capacité équipes'!$A$5:$A$204,$D260,'Capacité équipes'!$B$5:$B$204,$C260,'Capacité équipes'!$I$5:$I$204,"OK")=0,"Capacité absente",IF($F260=0,"Aucune capacité",IF($E260=0,"Sans activité",IF($H260&gt;='Paramètres'!$B$7,"Surcharge",IF($H260&gt;='Paramètres'!$B$6,"Vigilance",IF($H260&lt;'Paramètres'!$B$8,"Sous-charge","Équilibre")))))))))</f>
        <v/>
      </c>
    </row>
    <row r="261">
      <c r="A261" s="8" t="n">
        <v>10</v>
      </c>
      <c r="B261" s="8" t="n">
        <v>20</v>
      </c>
      <c r="C261" s="9">
        <f>IFERROR(IF(INDEX('Paramètres'!$B$13:$B$22,$A261)="","",INDEX('Paramètres'!$B$13:$B$22,$A261)),"")</f>
        <v/>
      </c>
      <c r="D261" s="26">
        <f>IF(OR($C261="",$B261&gt;='Paramètres'!$B$4),"",'Paramètres'!$B$3+7*$B261)</f>
        <v/>
      </c>
      <c r="E261" s="24">
        <f>IF(OR($C261="",$D261=""),"",SUMIFS('Charge requise'!$I$5:$I$204,'Charge requise'!$B$5:$B$204,$D261,'Charge requise'!$C$5:$C$204,$C261,'Charge requise'!$H$5:$H$204,"&lt;&gt;Annulée"))</f>
        <v/>
      </c>
      <c r="F261" s="24">
        <f>IF(OR($C261="",$D261=""),"",IF(COUNTIFS('Capacité équipes'!$A$5:$A$204,$D261,'Capacité équipes'!$B$5:$B$204,$C261)=1,IF(COUNTIFS('Capacité équipes'!$A$5:$A$204,$D261,'Capacité équipes'!$B$5:$B$204,$C261,'Capacité équipes'!$I$5:$I$204,"OK")=1,SUMIFS('Capacité équipes'!$G$5:$G$204,'Capacité équipes'!$A$5:$A$204,$D261,'Capacité équipes'!$B$5:$B$204,$C261),""),""))</f>
        <v/>
      </c>
      <c r="G261" s="24">
        <f>IF(OR($E261="",$F261=""),"",$F261-$E261)</f>
        <v/>
      </c>
      <c r="H261" s="25">
        <f>IFERROR($E261/$F261,"")</f>
        <v/>
      </c>
      <c r="I261" s="24">
        <f>IF($F261="","",MAX(0,$E261-$F261))</f>
        <v/>
      </c>
      <c r="J261" s="9">
        <f>IF(OR($C261="",$D261=""),"",IF(COUNTIFS('Capacité équipes'!$A$5:$A$204,$D261,'Capacité équipes'!$B$5:$B$204,$C261)=0,"Capacité absente",IF(COUNTIFS('Capacité équipes'!$A$5:$A$204,$D261,'Capacité équipes'!$B$5:$B$204,$C261)&gt;1,"Capacité en doublon",IF(COUNTIFS('Capacité équipes'!$A$5:$A$204,$D261,'Capacité équipes'!$B$5:$B$204,$C261,'Capacité équipes'!$I$5:$I$204,"OK")=0,"Capacité absente",IF($F261=0,"Aucune capacité",IF($E261=0,"Sans activité",IF($H261&gt;='Paramètres'!$B$7,"Surcharge",IF($H261&gt;='Paramètres'!$B$6,"Vigilance",IF($H261&lt;'Paramètres'!$B$8,"Sous-charge","Équilibre")))))))))</f>
        <v/>
      </c>
    </row>
    <row r="262">
      <c r="A262" s="11" t="n">
        <v>10</v>
      </c>
      <c r="B262" s="11" t="n">
        <v>21</v>
      </c>
      <c r="C262" s="9">
        <f>IFERROR(IF(INDEX('Paramètres'!$B$13:$B$22,$A262)="","",INDEX('Paramètres'!$B$13:$B$22,$A262)),"")</f>
        <v/>
      </c>
      <c r="D262" s="26">
        <f>IF(OR($C262="",$B262&gt;='Paramètres'!$B$4),"",'Paramètres'!$B$3+7*$B262)</f>
        <v/>
      </c>
      <c r="E262" s="24">
        <f>IF(OR($C262="",$D262=""),"",SUMIFS('Charge requise'!$I$5:$I$204,'Charge requise'!$B$5:$B$204,$D262,'Charge requise'!$C$5:$C$204,$C262,'Charge requise'!$H$5:$H$204,"&lt;&gt;Annulée"))</f>
        <v/>
      </c>
      <c r="F262" s="24">
        <f>IF(OR($C262="",$D262=""),"",IF(COUNTIFS('Capacité équipes'!$A$5:$A$204,$D262,'Capacité équipes'!$B$5:$B$204,$C262)=1,IF(COUNTIFS('Capacité équipes'!$A$5:$A$204,$D262,'Capacité équipes'!$B$5:$B$204,$C262,'Capacité équipes'!$I$5:$I$204,"OK")=1,SUMIFS('Capacité équipes'!$G$5:$G$204,'Capacité équipes'!$A$5:$A$204,$D262,'Capacité équipes'!$B$5:$B$204,$C262),""),""))</f>
        <v/>
      </c>
      <c r="G262" s="24">
        <f>IF(OR($E262="",$F262=""),"",$F262-$E262)</f>
        <v/>
      </c>
      <c r="H262" s="25">
        <f>IFERROR($E262/$F262,"")</f>
        <v/>
      </c>
      <c r="I262" s="24">
        <f>IF($F262="","",MAX(0,$E262-$F262))</f>
        <v/>
      </c>
      <c r="J262" s="9">
        <f>IF(OR($C262="",$D262=""),"",IF(COUNTIFS('Capacité équipes'!$A$5:$A$204,$D262,'Capacité équipes'!$B$5:$B$204,$C262)=0,"Capacité absente",IF(COUNTIFS('Capacité équipes'!$A$5:$A$204,$D262,'Capacité équipes'!$B$5:$B$204,$C262)&gt;1,"Capacité en doublon",IF(COUNTIFS('Capacité équipes'!$A$5:$A$204,$D262,'Capacité équipes'!$B$5:$B$204,$C262,'Capacité équipes'!$I$5:$I$204,"OK")=0,"Capacité absente",IF($F262=0,"Aucune capacité",IF($E262=0,"Sans activité",IF($H262&gt;='Paramètres'!$B$7,"Surcharge",IF($H262&gt;='Paramètres'!$B$6,"Vigilance",IF($H262&lt;'Paramètres'!$B$8,"Sous-charge","Équilibre")))))))))</f>
        <v/>
      </c>
    </row>
    <row r="263">
      <c r="A263" s="8" t="n">
        <v>10</v>
      </c>
      <c r="B263" s="8" t="n">
        <v>22</v>
      </c>
      <c r="C263" s="9">
        <f>IFERROR(IF(INDEX('Paramètres'!$B$13:$B$22,$A263)="","",INDEX('Paramètres'!$B$13:$B$22,$A263)),"")</f>
        <v/>
      </c>
      <c r="D263" s="26">
        <f>IF(OR($C263="",$B263&gt;='Paramètres'!$B$4),"",'Paramètres'!$B$3+7*$B263)</f>
        <v/>
      </c>
      <c r="E263" s="24">
        <f>IF(OR($C263="",$D263=""),"",SUMIFS('Charge requise'!$I$5:$I$204,'Charge requise'!$B$5:$B$204,$D263,'Charge requise'!$C$5:$C$204,$C263,'Charge requise'!$H$5:$H$204,"&lt;&gt;Annulée"))</f>
        <v/>
      </c>
      <c r="F263" s="24">
        <f>IF(OR($C263="",$D263=""),"",IF(COUNTIFS('Capacité équipes'!$A$5:$A$204,$D263,'Capacité équipes'!$B$5:$B$204,$C263)=1,IF(COUNTIFS('Capacité équipes'!$A$5:$A$204,$D263,'Capacité équipes'!$B$5:$B$204,$C263,'Capacité équipes'!$I$5:$I$204,"OK")=1,SUMIFS('Capacité équipes'!$G$5:$G$204,'Capacité équipes'!$A$5:$A$204,$D263,'Capacité équipes'!$B$5:$B$204,$C263),""),""))</f>
        <v/>
      </c>
      <c r="G263" s="24">
        <f>IF(OR($E263="",$F263=""),"",$F263-$E263)</f>
        <v/>
      </c>
      <c r="H263" s="25">
        <f>IFERROR($E263/$F263,"")</f>
        <v/>
      </c>
      <c r="I263" s="24">
        <f>IF($F263="","",MAX(0,$E263-$F263))</f>
        <v/>
      </c>
      <c r="J263" s="9">
        <f>IF(OR($C263="",$D263=""),"",IF(COUNTIFS('Capacité équipes'!$A$5:$A$204,$D263,'Capacité équipes'!$B$5:$B$204,$C263)=0,"Capacité absente",IF(COUNTIFS('Capacité équipes'!$A$5:$A$204,$D263,'Capacité équipes'!$B$5:$B$204,$C263)&gt;1,"Capacité en doublon",IF(COUNTIFS('Capacité équipes'!$A$5:$A$204,$D263,'Capacité équipes'!$B$5:$B$204,$C263,'Capacité équipes'!$I$5:$I$204,"OK")=0,"Capacité absente",IF($F263=0,"Aucune capacité",IF($E263=0,"Sans activité",IF($H263&gt;='Paramètres'!$B$7,"Surcharge",IF($H263&gt;='Paramètres'!$B$6,"Vigilance",IF($H263&lt;'Paramètres'!$B$8,"Sous-charge","Équilibre")))))))))</f>
        <v/>
      </c>
    </row>
    <row r="264">
      <c r="A264" s="11" t="n">
        <v>10</v>
      </c>
      <c r="B264" s="11" t="n">
        <v>23</v>
      </c>
      <c r="C264" s="9">
        <f>IFERROR(IF(INDEX('Paramètres'!$B$13:$B$22,$A264)="","",INDEX('Paramètres'!$B$13:$B$22,$A264)),"")</f>
        <v/>
      </c>
      <c r="D264" s="26">
        <f>IF(OR($C264="",$B264&gt;='Paramètres'!$B$4),"",'Paramètres'!$B$3+7*$B264)</f>
        <v/>
      </c>
      <c r="E264" s="24">
        <f>IF(OR($C264="",$D264=""),"",SUMIFS('Charge requise'!$I$5:$I$204,'Charge requise'!$B$5:$B$204,$D264,'Charge requise'!$C$5:$C$204,$C264,'Charge requise'!$H$5:$H$204,"&lt;&gt;Annulée"))</f>
        <v/>
      </c>
      <c r="F264" s="24">
        <f>IF(OR($C264="",$D264=""),"",IF(COUNTIFS('Capacité équipes'!$A$5:$A$204,$D264,'Capacité équipes'!$B$5:$B$204,$C264)=1,IF(COUNTIFS('Capacité équipes'!$A$5:$A$204,$D264,'Capacité équipes'!$B$5:$B$204,$C264,'Capacité équipes'!$I$5:$I$204,"OK")=1,SUMIFS('Capacité équipes'!$G$5:$G$204,'Capacité équipes'!$A$5:$A$204,$D264,'Capacité équipes'!$B$5:$B$204,$C264),""),""))</f>
        <v/>
      </c>
      <c r="G264" s="24">
        <f>IF(OR($E264="",$F264=""),"",$F264-$E264)</f>
        <v/>
      </c>
      <c r="H264" s="25">
        <f>IFERROR($E264/$F264,"")</f>
        <v/>
      </c>
      <c r="I264" s="24">
        <f>IF($F264="","",MAX(0,$E264-$F264))</f>
        <v/>
      </c>
      <c r="J264" s="9">
        <f>IF(OR($C264="",$D264=""),"",IF(COUNTIFS('Capacité équipes'!$A$5:$A$204,$D264,'Capacité équipes'!$B$5:$B$204,$C264)=0,"Capacité absente",IF(COUNTIFS('Capacité équipes'!$A$5:$A$204,$D264,'Capacité équipes'!$B$5:$B$204,$C264)&gt;1,"Capacité en doublon",IF(COUNTIFS('Capacité équipes'!$A$5:$A$204,$D264,'Capacité équipes'!$B$5:$B$204,$C264,'Capacité équipes'!$I$5:$I$204,"OK")=0,"Capacité absente",IF($F264=0,"Aucune capacité",IF($E264=0,"Sans activité",IF($H264&gt;='Paramètres'!$B$7,"Surcharge",IF($H264&gt;='Paramètres'!$B$6,"Vigilance",IF($H264&lt;'Paramètres'!$B$8,"Sous-charge","Équilibre")))))))))</f>
        <v/>
      </c>
    </row>
    <row r="265">
      <c r="A265" s="8" t="n">
        <v>10</v>
      </c>
      <c r="B265" s="8" t="n">
        <v>24</v>
      </c>
      <c r="C265" s="9">
        <f>IFERROR(IF(INDEX('Paramètres'!$B$13:$B$22,$A265)="","",INDEX('Paramètres'!$B$13:$B$22,$A265)),"")</f>
        <v/>
      </c>
      <c r="D265" s="26">
        <f>IF(OR($C265="",$B265&gt;='Paramètres'!$B$4),"",'Paramètres'!$B$3+7*$B265)</f>
        <v/>
      </c>
      <c r="E265" s="24">
        <f>IF(OR($C265="",$D265=""),"",SUMIFS('Charge requise'!$I$5:$I$204,'Charge requise'!$B$5:$B$204,$D265,'Charge requise'!$C$5:$C$204,$C265,'Charge requise'!$H$5:$H$204,"&lt;&gt;Annulée"))</f>
        <v/>
      </c>
      <c r="F265" s="24">
        <f>IF(OR($C265="",$D265=""),"",IF(COUNTIFS('Capacité équipes'!$A$5:$A$204,$D265,'Capacité équipes'!$B$5:$B$204,$C265)=1,IF(COUNTIFS('Capacité équipes'!$A$5:$A$204,$D265,'Capacité équipes'!$B$5:$B$204,$C265,'Capacité équipes'!$I$5:$I$204,"OK")=1,SUMIFS('Capacité équipes'!$G$5:$G$204,'Capacité équipes'!$A$5:$A$204,$D265,'Capacité équipes'!$B$5:$B$204,$C265),""),""))</f>
        <v/>
      </c>
      <c r="G265" s="24">
        <f>IF(OR($E265="",$F265=""),"",$F265-$E265)</f>
        <v/>
      </c>
      <c r="H265" s="25">
        <f>IFERROR($E265/$F265,"")</f>
        <v/>
      </c>
      <c r="I265" s="24">
        <f>IF($F265="","",MAX(0,$E265-$F265))</f>
        <v/>
      </c>
      <c r="J265" s="9">
        <f>IF(OR($C265="",$D265=""),"",IF(COUNTIFS('Capacité équipes'!$A$5:$A$204,$D265,'Capacité équipes'!$B$5:$B$204,$C265)=0,"Capacité absente",IF(COUNTIFS('Capacité équipes'!$A$5:$A$204,$D265,'Capacité équipes'!$B$5:$B$204,$C265)&gt;1,"Capacité en doublon",IF(COUNTIFS('Capacité équipes'!$A$5:$A$204,$D265,'Capacité équipes'!$B$5:$B$204,$C265,'Capacité équipes'!$I$5:$I$204,"OK")=0,"Capacité absente",IF($F265=0,"Aucune capacité",IF($E265=0,"Sans activité",IF($H265&gt;='Paramètres'!$B$7,"Surcharge",IF($H265&gt;='Paramètres'!$B$6,"Vigilance",IF($H265&lt;'Paramètres'!$B$8,"Sous-charge","Équilibre")))))))))</f>
        <v/>
      </c>
    </row>
    <row r="266">
      <c r="A266" s="11" t="n">
        <v>10</v>
      </c>
      <c r="B266" s="11" t="n">
        <v>25</v>
      </c>
      <c r="C266" s="9">
        <f>IFERROR(IF(INDEX('Paramètres'!$B$13:$B$22,$A266)="","",INDEX('Paramètres'!$B$13:$B$22,$A266)),"")</f>
        <v/>
      </c>
      <c r="D266" s="26">
        <f>IF(OR($C266="",$B266&gt;='Paramètres'!$B$4),"",'Paramètres'!$B$3+7*$B266)</f>
        <v/>
      </c>
      <c r="E266" s="24">
        <f>IF(OR($C266="",$D266=""),"",SUMIFS('Charge requise'!$I$5:$I$204,'Charge requise'!$B$5:$B$204,$D266,'Charge requise'!$C$5:$C$204,$C266,'Charge requise'!$H$5:$H$204,"&lt;&gt;Annulée"))</f>
        <v/>
      </c>
      <c r="F266" s="24">
        <f>IF(OR($C266="",$D266=""),"",IF(COUNTIFS('Capacité équipes'!$A$5:$A$204,$D266,'Capacité équipes'!$B$5:$B$204,$C266)=1,IF(COUNTIFS('Capacité équipes'!$A$5:$A$204,$D266,'Capacité équipes'!$B$5:$B$204,$C266,'Capacité équipes'!$I$5:$I$204,"OK")=1,SUMIFS('Capacité équipes'!$G$5:$G$204,'Capacité équipes'!$A$5:$A$204,$D266,'Capacité équipes'!$B$5:$B$204,$C266),""),""))</f>
        <v/>
      </c>
      <c r="G266" s="24">
        <f>IF(OR($E266="",$F266=""),"",$F266-$E266)</f>
        <v/>
      </c>
      <c r="H266" s="25">
        <f>IFERROR($E266/$F266,"")</f>
        <v/>
      </c>
      <c r="I266" s="24">
        <f>IF($F266="","",MAX(0,$E266-$F266))</f>
        <v/>
      </c>
      <c r="J266" s="9">
        <f>IF(OR($C266="",$D266=""),"",IF(COUNTIFS('Capacité équipes'!$A$5:$A$204,$D266,'Capacité équipes'!$B$5:$B$204,$C266)=0,"Capacité absente",IF(COUNTIFS('Capacité équipes'!$A$5:$A$204,$D266,'Capacité équipes'!$B$5:$B$204,$C266)&gt;1,"Capacité en doublon",IF(COUNTIFS('Capacité équipes'!$A$5:$A$204,$D266,'Capacité équipes'!$B$5:$B$204,$C266,'Capacité équipes'!$I$5:$I$204,"OK")=0,"Capacité absente",IF($F266=0,"Aucune capacité",IF($E266=0,"Sans activité",IF($H266&gt;='Paramètres'!$B$7,"Surcharge",IF($H266&gt;='Paramètres'!$B$6,"Vigilance",IF($H266&lt;'Paramètres'!$B$8,"Sous-charge","Équilibre")))))))))</f>
        <v/>
      </c>
    </row>
  </sheetData>
  <autoFilter ref="A6:J266"/>
  <mergeCells count="1">
    <mergeCell ref="A1:J1"/>
  </mergeCells>
  <conditionalFormatting sqref="C7:J266">
    <cfRule type="expression" priority="1" dxfId="0" stopIfTrue="1">
      <formula>OR($C7="",$B7&gt;='Paramètres'!$B$4)</formula>
    </cfRule>
    <cfRule type="expression" priority="2" dxfId="1">
      <formula>OR($J7="Surcharge",$J7="Capacité en doublon")</formula>
    </cfRule>
    <cfRule type="expression" priority="3" dxfId="1">
      <formula>OR($J7="Vigilance",$J7="Capacité absente",$J7="Aucune capacité")</formula>
    </cfRule>
    <cfRule type="expression" priority="4" dxfId="2">
      <formula>$J7="Sous-charge"</formula>
    </cfRule>
    <cfRule type="expression" priority="5" dxfId="3">
      <formula>$J7="Équilibre"</formula>
    </cfRule>
  </conditionalFormatting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00A84F2A"/>
    <outlinePr summaryBelow="1" summaryRight="1"/>
    <pageSetUpPr/>
  </sheetPr>
  <dimension ref="A1:D24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39" customWidth="1" min="1" max="1"/>
    <col width="28" customWidth="1" min="2" max="2"/>
    <col width="4" customWidth="1" min="3" max="3"/>
    <col width="4" customWidth="1" min="4" max="4"/>
  </cols>
  <sheetData>
    <row r="1" ht="28" customHeight="1">
      <c r="A1" s="1" t="inlineStr">
        <is>
          <t>Paramètres du plan de charge</t>
        </is>
      </c>
    </row>
    <row r="2">
      <c r="A2" s="12" t="inlineStr">
        <is>
          <t>Date de référence</t>
        </is>
      </c>
      <c r="B2" s="27" t="n">
        <v>46272</v>
      </c>
    </row>
    <row r="3">
      <c r="A3" s="14" t="inlineStr">
        <is>
          <t>Lundi de départ</t>
        </is>
      </c>
      <c r="B3" s="26">
        <f>B2-WEEKDAY(B2,2)+1</f>
        <v/>
      </c>
    </row>
    <row r="4">
      <c r="A4" s="12" t="inlineStr">
        <is>
          <t>Horizon en semaines</t>
        </is>
      </c>
      <c r="B4" s="15" t="n">
        <v>12</v>
      </c>
    </row>
    <row r="5">
      <c r="A5" s="14" t="inlineStr">
        <is>
          <t>Heures hebdomadaires par personne</t>
        </is>
      </c>
      <c r="B5" s="28" t="n">
        <v>35</v>
      </c>
    </row>
    <row r="6">
      <c r="A6" s="12" t="inlineStr">
        <is>
          <t>Seuil de vigilance</t>
        </is>
      </c>
      <c r="B6" s="29" t="n">
        <v>0.9</v>
      </c>
    </row>
    <row r="7">
      <c r="A7" s="14" t="inlineStr">
        <is>
          <t>Seuil de surcharge</t>
        </is>
      </c>
      <c r="B7" s="29" t="n">
        <v>1</v>
      </c>
    </row>
    <row r="8">
      <c r="A8" s="12" t="inlineStr">
        <is>
          <t>Seuil de sous-charge</t>
        </is>
      </c>
      <c r="B8" s="29" t="n">
        <v>0.7</v>
      </c>
    </row>
    <row r="9">
      <c r="A9" s="14" t="inlineStr">
        <is>
          <t>Contrôle des seuils</t>
        </is>
      </c>
      <c r="B9" s="9">
        <f>IF(AND(B8&gt;=0,B8&lt;B6,B6&lt;=B7),"OK","Seuils incohérents")</f>
        <v/>
      </c>
    </row>
    <row r="10"/>
    <row r="11">
      <c r="A11" s="12" t="inlineStr">
        <is>
          <t>Liste des équipes</t>
        </is>
      </c>
    </row>
    <row r="12" ht="32" customHeight="1">
      <c r="B12" s="7" t="inlineStr">
        <is>
          <t>Équipe</t>
        </is>
      </c>
    </row>
    <row r="13">
      <c r="B13" s="18" t="inlineStr">
        <is>
          <t>Gros œuvre</t>
        </is>
      </c>
    </row>
    <row r="14">
      <c r="B14" s="18" t="inlineStr">
        <is>
          <t>Électricité</t>
        </is>
      </c>
    </row>
    <row r="15">
      <c r="B15" s="18" t="inlineStr">
        <is>
          <t>Plomberie</t>
        </is>
      </c>
    </row>
    <row r="16">
      <c r="B16" s="18" t="inlineStr">
        <is>
          <t>Finitions</t>
        </is>
      </c>
    </row>
    <row r="17">
      <c r="B17" s="18" t="inlineStr">
        <is>
          <t>Logistique</t>
        </is>
      </c>
    </row>
    <row r="18">
      <c r="B18" s="18" t="n"/>
    </row>
    <row r="19">
      <c r="B19" s="18" t="n"/>
    </row>
    <row r="20">
      <c r="B20" s="18" t="n"/>
    </row>
    <row r="21">
      <c r="B21" s="18" t="n"/>
    </row>
    <row r="22">
      <c r="B22" s="18" t="n"/>
    </row>
    <row r="23"/>
    <row r="24" ht="44" customHeight="1">
      <c r="A24" s="19" t="inlineStr">
        <is>
          <t>Les seuils et capacités sont des hypothèses opérationnelles modifiables. Ils ne constituent pas une garantie contractuelle ou réglementaire.</t>
        </is>
      </c>
    </row>
  </sheetData>
  <mergeCells count="1">
    <mergeCell ref="A1:D1"/>
  </mergeCells>
  <conditionalFormatting sqref="B9">
    <cfRule type="expression" priority="1" dxfId="3">
      <formula>B9="OK"</formula>
    </cfRule>
    <cfRule type="expression" priority="2" dxfId="1">
      <formula>B9&lt;&gt;"OK"</formula>
    </cfRule>
  </conditionalFormatting>
  <dataValidations count="5">
    <dataValidation sqref="B2" showErrorMessage="1" showInputMessage="1" allowBlank="0" errorTitle="Date incorrecte" error="Saisissez une date valide." promptTitle="Date de référence" prompt="Date utilisée pour calculer le lundi de départ." type="date" errorStyle="stop" operator="between">
      <formula1>DATE(2020,1,1)</formula1>
      <formula2>DATE(2100,12,31)</formula2>
    </dataValidation>
    <dataValidation sqref="B4" showErrorMessage="1" showInputMessage="1" allowBlank="0" errorTitle="Horizon incorrect" error="Saisissez un nombre entier compris entre 1 et 26." promptTitle="Horizon" prompt="Nombre de semaines affichées dans la synthèse." type="whole" errorStyle="stop" operator="between">
      <formula1>1</formula1>
      <formula2>26</formula2>
    </dataValidation>
    <dataValidation sqref="B5" showErrorMessage="1" showInputMessage="1" allowBlank="0" errorTitle="Durée incorrecte" error="Saisissez une durée strictement positive, au plus égale à 80 heures." promptTitle="Durée hebdomadaire" prompt="Hypothèse d'heures théoriques par personne." type="decimal" errorStyle="stop" operator="between">
      <formula1>0.01</formula1>
      <formula2>80</formula2>
    </dataValidation>
    <dataValidation sqref="B6:B8" showErrorMessage="1" showInputMessage="1" allowBlank="0" errorTitle="Seuil incorrect" error="Saisissez un taux compris entre 0 % et 100 %." promptTitle="Seuil indicatif" prompt="Le contrôle vérifie également la cohérence entre les seuils." type="decimal" errorStyle="stop" operator="between">
      <formula1>0</formula1>
      <formula2>1</formula2>
    </dataValidation>
    <dataValidation sqref="B13:B22" showErrorMessage="1" showInputMessage="1" allowBlank="1" errorTitle="Nom incorrect" error="Le nom d'équipe doit comporter au plus 60 caractères." promptTitle="Équipe" prompt="Renseignez les équipes sans ligne vide entre deux équipes utilisées." type="textLength" errorStyle="stop" operator="between">
      <formula1>1</formula1>
      <formula2>60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132238"/>
    <outlinePr summaryBelow="1" summaryRight="1"/>
    <pageSetUpPr/>
  </sheetPr>
  <dimension ref="A1:K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8" customWidth="1" min="3" max="3"/>
    <col width="27" customWidth="1" min="4" max="4"/>
    <col width="22" customWidth="1" min="5" max="5"/>
    <col width="22" customWidth="1" min="6" max="6"/>
    <col width="12" customWidth="1" min="7" max="7"/>
    <col width="13" customWidth="1" min="8" max="8"/>
    <col width="17" customWidth="1" min="9" max="9"/>
    <col width="34" customWidth="1" min="10" max="10"/>
    <col width="16" customWidth="1" min="11" max="11"/>
  </cols>
  <sheetData>
    <row r="1" ht="28" customHeight="1">
      <c r="A1" s="1" t="inlineStr">
        <is>
          <t>Charge requise par semaine et par équipe</t>
        </is>
      </c>
    </row>
    <row r="2">
      <c r="A2" s="6" t="inlineStr">
        <is>
          <t>Saisir une ligne par activité prévue. Une ligne entièrement vide est ignorée.</t>
        </is>
      </c>
    </row>
    <row r="3"/>
    <row r="4" ht="32" customHeight="1">
      <c r="A4" s="7" t="inlineStr">
        <is>
          <t>ID charge</t>
        </is>
      </c>
      <c r="B4" s="7" t="inlineStr">
        <is>
          <t>Semaine (lundi)</t>
        </is>
      </c>
      <c r="C4" s="7" t="inlineStr">
        <is>
          <t>Équipe</t>
        </is>
      </c>
      <c r="D4" s="7" t="inlineStr">
        <is>
          <t>Chantier</t>
        </is>
      </c>
      <c r="E4" s="7" t="inlineStr">
        <is>
          <t>Zone ou lot</t>
        </is>
      </c>
      <c r="F4" s="7" t="inlineStr">
        <is>
          <t>Activité</t>
        </is>
      </c>
      <c r="G4" s="7" t="inlineStr">
        <is>
          <t>Priorité</t>
        </is>
      </c>
      <c r="H4" s="7" t="inlineStr">
        <is>
          <t>Statut</t>
        </is>
      </c>
      <c r="I4" s="7" t="inlineStr">
        <is>
          <t>Heures requises</t>
        </is>
      </c>
      <c r="J4" s="7" t="inlineStr">
        <is>
          <t>Commentaire</t>
        </is>
      </c>
      <c r="K4" s="7" t="inlineStr">
        <is>
          <t>Contrôle</t>
        </is>
      </c>
    </row>
    <row r="5">
      <c r="A5" s="18" t="inlineStr">
        <is>
          <t>CHG-0001</t>
        </is>
      </c>
      <c r="B5" s="30" t="n">
        <v>46272</v>
      </c>
      <c r="C5" s="18" t="inlineStr">
        <is>
          <t>Gros œuvre</t>
        </is>
      </c>
      <c r="D5" s="21" t="inlineStr">
        <is>
          <t>Chantier Démo Alpha</t>
        </is>
      </c>
      <c r="E5" s="21" t="inlineStr">
        <is>
          <t>Zone A fictive</t>
        </is>
      </c>
      <c r="F5" s="21" t="inlineStr">
        <is>
          <t>Voiles</t>
        </is>
      </c>
      <c r="G5" s="18" t="inlineStr">
        <is>
          <t>Haute</t>
        </is>
      </c>
      <c r="H5" s="18" t="inlineStr">
        <is>
          <t>Confirmée</t>
        </is>
      </c>
      <c r="I5" s="31" t="n">
        <v>120</v>
      </c>
      <c r="J5" s="21" t="inlineStr">
        <is>
          <t>Exemple fictif de préparation.</t>
        </is>
      </c>
      <c r="K5" s="9">
        <f>IF(AND($A5="",$B5="",$C5="",$D5="",$E5="",$F5="",$G5="",$H5="",$I5="",$J5=""),"",IF(OR($A5="",$B5="",$C5="",$D5="",$F5="",$G5="",$H5="",$I5=""),"À compléter",IF(COUNTIF('Charge requise'!$A$5:$A$204,$A5)&gt;1,"Doublon","OK")))</f>
        <v/>
      </c>
    </row>
    <row r="6">
      <c r="A6" s="18" t="inlineStr">
        <is>
          <t>CHG-0002</t>
        </is>
      </c>
      <c r="B6" s="30" t="n">
        <v>46272</v>
      </c>
      <c r="C6" s="18" t="inlineStr">
        <is>
          <t>Gros œuvre</t>
        </is>
      </c>
      <c r="D6" s="21" t="inlineStr">
        <is>
          <t>Chantier Démo Alpha</t>
        </is>
      </c>
      <c r="E6" s="21" t="inlineStr">
        <is>
          <t>Zone A fictive</t>
        </is>
      </c>
      <c r="F6" s="21" t="inlineStr">
        <is>
          <t>Coffrage</t>
        </is>
      </c>
      <c r="G6" s="18" t="inlineStr">
        <is>
          <t>Normale</t>
        </is>
      </c>
      <c r="H6" s="18" t="inlineStr">
        <is>
          <t>Prévue</t>
        </is>
      </c>
      <c r="I6" s="31" t="n">
        <v>40</v>
      </c>
      <c r="J6" s="21" t="inlineStr">
        <is>
          <t>Exemple fictif de préparation.</t>
        </is>
      </c>
      <c r="K6" s="9">
        <f>IF(AND($A6="",$B6="",$C6="",$D6="",$E6="",$F6="",$G6="",$H6="",$I6="",$J6=""),"",IF(OR($A6="",$B6="",$C6="",$D6="",$F6="",$G6="",$H6="",$I6=""),"À compléter",IF(COUNTIF('Charge requise'!$A$5:$A$204,$A6)&gt;1,"Doublon","OK")))</f>
        <v/>
      </c>
    </row>
    <row r="7">
      <c r="A7" s="18" t="inlineStr">
        <is>
          <t>CHG-0003</t>
        </is>
      </c>
      <c r="B7" s="30" t="n">
        <v>46272</v>
      </c>
      <c r="C7" s="18" t="inlineStr">
        <is>
          <t>Électricité</t>
        </is>
      </c>
      <c r="D7" s="21" t="inlineStr">
        <is>
          <t>Opération Fictive Horizon</t>
        </is>
      </c>
      <c r="E7" s="21" t="inlineStr">
        <is>
          <t>Niveau témoin</t>
        </is>
      </c>
      <c r="F7" s="21" t="inlineStr">
        <is>
          <t>Cheminements</t>
        </is>
      </c>
      <c r="G7" s="18" t="inlineStr">
        <is>
          <t>Normale</t>
        </is>
      </c>
      <c r="H7" s="18" t="inlineStr">
        <is>
          <t>Confirmée</t>
        </is>
      </c>
      <c r="I7" s="31" t="n">
        <v>70</v>
      </c>
      <c r="J7" s="21" t="inlineStr">
        <is>
          <t>Exemple fictif de préparation.</t>
        </is>
      </c>
      <c r="K7" s="9">
        <f>IF(AND($A7="",$B7="",$C7="",$D7="",$E7="",$F7="",$G7="",$H7="",$I7="",$J7=""),"",IF(OR($A7="",$B7="",$C7="",$D7="",$F7="",$G7="",$H7="",$I7=""),"À compléter",IF(COUNTIF('Charge requise'!$A$5:$A$204,$A7)&gt;1,"Doublon","OK")))</f>
        <v/>
      </c>
    </row>
    <row r="8">
      <c r="A8" s="18" t="inlineStr">
        <is>
          <t>CHG-0004</t>
        </is>
      </c>
      <c r="B8" s="30" t="n">
        <v>46279</v>
      </c>
      <c r="C8" s="18" t="inlineStr">
        <is>
          <t>Gros œuvre</t>
        </is>
      </c>
      <c r="D8" s="21" t="inlineStr">
        <is>
          <t>Site Témoin Delta</t>
        </is>
      </c>
      <c r="E8" s="21" t="inlineStr">
        <is>
          <t>Plateau fictif</t>
        </is>
      </c>
      <c r="F8" s="21" t="inlineStr">
        <is>
          <t>Dalles</t>
        </is>
      </c>
      <c r="G8" s="18" t="inlineStr">
        <is>
          <t>Haute</t>
        </is>
      </c>
      <c r="H8" s="18" t="inlineStr">
        <is>
          <t>Confirmée</t>
        </is>
      </c>
      <c r="I8" s="31" t="n">
        <v>105</v>
      </c>
      <c r="J8" s="21" t="inlineStr">
        <is>
          <t>Exemple fictif de préparation.</t>
        </is>
      </c>
      <c r="K8" s="9">
        <f>IF(AND($A8="",$B8="",$C8="",$D8="",$E8="",$F8="",$G8="",$H8="",$I8="",$J8=""),"",IF(OR($A8="",$B8="",$C8="",$D8="",$F8="",$G8="",$H8="",$I8=""),"À compléter",IF(COUNTIF('Charge requise'!$A$5:$A$204,$A8)&gt;1,"Doublon","OK")))</f>
        <v/>
      </c>
    </row>
    <row r="9">
      <c r="A9" s="18" t="inlineStr">
        <is>
          <t>CHG-0005</t>
        </is>
      </c>
      <c r="B9" s="30" t="n">
        <v>46279</v>
      </c>
      <c r="C9" s="18" t="inlineStr">
        <is>
          <t>Plomberie</t>
        </is>
      </c>
      <c r="D9" s="21" t="inlineStr">
        <is>
          <t>Atelier Fictif Oméga</t>
        </is>
      </c>
      <c r="E9" s="21" t="inlineStr">
        <is>
          <t>Zone technique fictive</t>
        </is>
      </c>
      <c r="F9" s="21" t="inlineStr">
        <is>
          <t>Réseaux</t>
        </is>
      </c>
      <c r="G9" s="18" t="inlineStr">
        <is>
          <t>Normale</t>
        </is>
      </c>
      <c r="H9" s="18" t="inlineStr">
        <is>
          <t>Confirmée</t>
        </is>
      </c>
      <c r="I9" s="31" t="n">
        <v>84</v>
      </c>
      <c r="J9" s="21" t="inlineStr">
        <is>
          <t>Exemple fictif de préparation.</t>
        </is>
      </c>
      <c r="K9" s="9">
        <f>IF(AND($A9="",$B9="",$C9="",$D9="",$E9="",$F9="",$G9="",$H9="",$I9="",$J9=""),"",IF(OR($A9="",$B9="",$C9="",$D9="",$F9="",$G9="",$H9="",$I9=""),"À compléter",IF(COUNTIF('Charge requise'!$A$5:$A$204,$A9)&gt;1,"Doublon","OK")))</f>
        <v/>
      </c>
    </row>
    <row r="10">
      <c r="A10" s="18" t="n"/>
      <c r="B10" s="30" t="n"/>
      <c r="C10" s="18" t="n"/>
      <c r="D10" s="21" t="n"/>
      <c r="E10" s="21" t="n"/>
      <c r="F10" s="21" t="n"/>
      <c r="G10" s="18" t="n"/>
      <c r="H10" s="18" t="n"/>
      <c r="I10" s="31" t="n"/>
      <c r="J10" s="21" t="n"/>
      <c r="K10" s="9">
        <f>IF(AND($A10="",$B10="",$C10="",$D10="",$E10="",$F10="",$G10="",$H10="",$I10="",$J10=""),"",IF(OR($A10="",$B10="",$C10="",$D10="",$F10="",$G10="",$H10="",$I10=""),"À compléter",IF(COUNTIF('Charge requise'!$A$5:$A$204,$A10)&gt;1,"Doublon","OK")))</f>
        <v/>
      </c>
    </row>
    <row r="11">
      <c r="A11" s="18" t="n"/>
      <c r="B11" s="30" t="n"/>
      <c r="C11" s="18" t="n"/>
      <c r="D11" s="21" t="n"/>
      <c r="E11" s="21" t="n"/>
      <c r="F11" s="21" t="n"/>
      <c r="G11" s="18" t="n"/>
      <c r="H11" s="18" t="n"/>
      <c r="I11" s="31" t="n"/>
      <c r="J11" s="21" t="n"/>
      <c r="K11" s="9">
        <f>IF(AND($A11="",$B11="",$C11="",$D11="",$E11="",$F11="",$G11="",$H11="",$I11="",$J11=""),"",IF(OR($A11="",$B11="",$C11="",$D11="",$F11="",$G11="",$H11="",$I11=""),"À compléter",IF(COUNTIF('Charge requise'!$A$5:$A$204,$A11)&gt;1,"Doublon","OK")))</f>
        <v/>
      </c>
    </row>
    <row r="12">
      <c r="A12" s="18" t="n"/>
      <c r="B12" s="30" t="n"/>
      <c r="C12" s="18" t="n"/>
      <c r="D12" s="21" t="n"/>
      <c r="E12" s="21" t="n"/>
      <c r="F12" s="21" t="n"/>
      <c r="G12" s="18" t="n"/>
      <c r="H12" s="18" t="n"/>
      <c r="I12" s="31" t="n"/>
      <c r="J12" s="21" t="n"/>
      <c r="K12" s="9">
        <f>IF(AND($A12="",$B12="",$C12="",$D12="",$E12="",$F12="",$G12="",$H12="",$I12="",$J12=""),"",IF(OR($A12="",$B12="",$C12="",$D12="",$F12="",$G12="",$H12="",$I12=""),"À compléter",IF(COUNTIF('Charge requise'!$A$5:$A$204,$A12)&gt;1,"Doublon","OK")))</f>
        <v/>
      </c>
    </row>
    <row r="13">
      <c r="A13" s="18" t="n"/>
      <c r="B13" s="30" t="n"/>
      <c r="C13" s="18" t="n"/>
      <c r="D13" s="21" t="n"/>
      <c r="E13" s="21" t="n"/>
      <c r="F13" s="21" t="n"/>
      <c r="G13" s="18" t="n"/>
      <c r="H13" s="18" t="n"/>
      <c r="I13" s="31" t="n"/>
      <c r="J13" s="21" t="n"/>
      <c r="K13" s="9">
        <f>IF(AND($A13="",$B13="",$C13="",$D13="",$E13="",$F13="",$G13="",$H13="",$I13="",$J13=""),"",IF(OR($A13="",$B13="",$C13="",$D13="",$F13="",$G13="",$H13="",$I13=""),"À compléter",IF(COUNTIF('Charge requise'!$A$5:$A$204,$A13)&gt;1,"Doublon","OK")))</f>
        <v/>
      </c>
    </row>
    <row r="14">
      <c r="A14" s="18" t="n"/>
      <c r="B14" s="30" t="n"/>
      <c r="C14" s="18" t="n"/>
      <c r="D14" s="21" t="n"/>
      <c r="E14" s="21" t="n"/>
      <c r="F14" s="21" t="n"/>
      <c r="G14" s="18" t="n"/>
      <c r="H14" s="18" t="n"/>
      <c r="I14" s="31" t="n"/>
      <c r="J14" s="21" t="n"/>
      <c r="K14" s="9">
        <f>IF(AND($A14="",$B14="",$C14="",$D14="",$E14="",$F14="",$G14="",$H14="",$I14="",$J14=""),"",IF(OR($A14="",$B14="",$C14="",$D14="",$F14="",$G14="",$H14="",$I14=""),"À compléter",IF(COUNTIF('Charge requise'!$A$5:$A$204,$A14)&gt;1,"Doublon","OK")))</f>
        <v/>
      </c>
    </row>
    <row r="15">
      <c r="A15" s="18" t="n"/>
      <c r="B15" s="30" t="n"/>
      <c r="C15" s="18" t="n"/>
      <c r="D15" s="21" t="n"/>
      <c r="E15" s="21" t="n"/>
      <c r="F15" s="21" t="n"/>
      <c r="G15" s="18" t="n"/>
      <c r="H15" s="18" t="n"/>
      <c r="I15" s="31" t="n"/>
      <c r="J15" s="21" t="n"/>
      <c r="K15" s="9">
        <f>IF(AND($A15="",$B15="",$C15="",$D15="",$E15="",$F15="",$G15="",$H15="",$I15="",$J15=""),"",IF(OR($A15="",$B15="",$C15="",$D15="",$F15="",$G15="",$H15="",$I15=""),"À compléter",IF(COUNTIF('Charge requise'!$A$5:$A$204,$A15)&gt;1,"Doublon","OK")))</f>
        <v/>
      </c>
    </row>
    <row r="16">
      <c r="A16" s="18" t="n"/>
      <c r="B16" s="30" t="n"/>
      <c r="C16" s="18" t="n"/>
      <c r="D16" s="21" t="n"/>
      <c r="E16" s="21" t="n"/>
      <c r="F16" s="21" t="n"/>
      <c r="G16" s="18" t="n"/>
      <c r="H16" s="18" t="n"/>
      <c r="I16" s="31" t="n"/>
      <c r="J16" s="21" t="n"/>
      <c r="K16" s="9">
        <f>IF(AND($A16="",$B16="",$C16="",$D16="",$E16="",$F16="",$G16="",$H16="",$I16="",$J16=""),"",IF(OR($A16="",$B16="",$C16="",$D16="",$F16="",$G16="",$H16="",$I16=""),"À compléter",IF(COUNTIF('Charge requise'!$A$5:$A$204,$A16)&gt;1,"Doublon","OK")))</f>
        <v/>
      </c>
    </row>
    <row r="17">
      <c r="A17" s="18" t="n"/>
      <c r="B17" s="30" t="n"/>
      <c r="C17" s="18" t="n"/>
      <c r="D17" s="21" t="n"/>
      <c r="E17" s="21" t="n"/>
      <c r="F17" s="21" t="n"/>
      <c r="G17" s="18" t="n"/>
      <c r="H17" s="18" t="n"/>
      <c r="I17" s="31" t="n"/>
      <c r="J17" s="21" t="n"/>
      <c r="K17" s="9">
        <f>IF(AND($A17="",$B17="",$C17="",$D17="",$E17="",$F17="",$G17="",$H17="",$I17="",$J17=""),"",IF(OR($A17="",$B17="",$C17="",$D17="",$F17="",$G17="",$H17="",$I17=""),"À compléter",IF(COUNTIF('Charge requise'!$A$5:$A$204,$A17)&gt;1,"Doublon","OK")))</f>
        <v/>
      </c>
    </row>
    <row r="18">
      <c r="A18" s="18" t="n"/>
      <c r="B18" s="30" t="n"/>
      <c r="C18" s="18" t="n"/>
      <c r="D18" s="21" t="n"/>
      <c r="E18" s="21" t="n"/>
      <c r="F18" s="21" t="n"/>
      <c r="G18" s="18" t="n"/>
      <c r="H18" s="18" t="n"/>
      <c r="I18" s="31" t="n"/>
      <c r="J18" s="21" t="n"/>
      <c r="K18" s="9">
        <f>IF(AND($A18="",$B18="",$C18="",$D18="",$E18="",$F18="",$G18="",$H18="",$I18="",$J18=""),"",IF(OR($A18="",$B18="",$C18="",$D18="",$F18="",$G18="",$H18="",$I18=""),"À compléter",IF(COUNTIF('Charge requise'!$A$5:$A$204,$A18)&gt;1,"Doublon","OK")))</f>
        <v/>
      </c>
    </row>
    <row r="19">
      <c r="A19" s="18" t="n"/>
      <c r="B19" s="30" t="n"/>
      <c r="C19" s="18" t="n"/>
      <c r="D19" s="21" t="n"/>
      <c r="E19" s="21" t="n"/>
      <c r="F19" s="21" t="n"/>
      <c r="G19" s="18" t="n"/>
      <c r="H19" s="18" t="n"/>
      <c r="I19" s="31" t="n"/>
      <c r="J19" s="21" t="n"/>
      <c r="K19" s="9">
        <f>IF(AND($A19="",$B19="",$C19="",$D19="",$E19="",$F19="",$G19="",$H19="",$I19="",$J19=""),"",IF(OR($A19="",$B19="",$C19="",$D19="",$F19="",$G19="",$H19="",$I19=""),"À compléter",IF(COUNTIF('Charge requise'!$A$5:$A$204,$A19)&gt;1,"Doublon","OK")))</f>
        <v/>
      </c>
    </row>
    <row r="20">
      <c r="A20" s="18" t="n"/>
      <c r="B20" s="30" t="n"/>
      <c r="C20" s="18" t="n"/>
      <c r="D20" s="21" t="n"/>
      <c r="E20" s="21" t="n"/>
      <c r="F20" s="21" t="n"/>
      <c r="G20" s="18" t="n"/>
      <c r="H20" s="18" t="n"/>
      <c r="I20" s="31" t="n"/>
      <c r="J20" s="21" t="n"/>
      <c r="K20" s="9">
        <f>IF(AND($A20="",$B20="",$C20="",$D20="",$E20="",$F20="",$G20="",$H20="",$I20="",$J20=""),"",IF(OR($A20="",$B20="",$C20="",$D20="",$F20="",$G20="",$H20="",$I20=""),"À compléter",IF(COUNTIF('Charge requise'!$A$5:$A$204,$A20)&gt;1,"Doublon","OK")))</f>
        <v/>
      </c>
    </row>
    <row r="21">
      <c r="A21" s="18" t="n"/>
      <c r="B21" s="30" t="n"/>
      <c r="C21" s="18" t="n"/>
      <c r="D21" s="21" t="n"/>
      <c r="E21" s="21" t="n"/>
      <c r="F21" s="21" t="n"/>
      <c r="G21" s="18" t="n"/>
      <c r="H21" s="18" t="n"/>
      <c r="I21" s="31" t="n"/>
      <c r="J21" s="21" t="n"/>
      <c r="K21" s="9">
        <f>IF(AND($A21="",$B21="",$C21="",$D21="",$E21="",$F21="",$G21="",$H21="",$I21="",$J21=""),"",IF(OR($A21="",$B21="",$C21="",$D21="",$F21="",$G21="",$H21="",$I21=""),"À compléter",IF(COUNTIF('Charge requise'!$A$5:$A$204,$A21)&gt;1,"Doublon","OK")))</f>
        <v/>
      </c>
    </row>
    <row r="22">
      <c r="A22" s="18" t="n"/>
      <c r="B22" s="30" t="n"/>
      <c r="C22" s="18" t="n"/>
      <c r="D22" s="21" t="n"/>
      <c r="E22" s="21" t="n"/>
      <c r="F22" s="21" t="n"/>
      <c r="G22" s="18" t="n"/>
      <c r="H22" s="18" t="n"/>
      <c r="I22" s="31" t="n"/>
      <c r="J22" s="21" t="n"/>
      <c r="K22" s="9">
        <f>IF(AND($A22="",$B22="",$C22="",$D22="",$E22="",$F22="",$G22="",$H22="",$I22="",$J22=""),"",IF(OR($A22="",$B22="",$C22="",$D22="",$F22="",$G22="",$H22="",$I22=""),"À compléter",IF(COUNTIF('Charge requise'!$A$5:$A$204,$A22)&gt;1,"Doublon","OK")))</f>
        <v/>
      </c>
    </row>
    <row r="23">
      <c r="A23" s="18" t="n"/>
      <c r="B23" s="30" t="n"/>
      <c r="C23" s="18" t="n"/>
      <c r="D23" s="21" t="n"/>
      <c r="E23" s="21" t="n"/>
      <c r="F23" s="21" t="n"/>
      <c r="G23" s="18" t="n"/>
      <c r="H23" s="18" t="n"/>
      <c r="I23" s="31" t="n"/>
      <c r="J23" s="21" t="n"/>
      <c r="K23" s="9">
        <f>IF(AND($A23="",$B23="",$C23="",$D23="",$E23="",$F23="",$G23="",$H23="",$I23="",$J23=""),"",IF(OR($A23="",$B23="",$C23="",$D23="",$F23="",$G23="",$H23="",$I23=""),"À compléter",IF(COUNTIF('Charge requise'!$A$5:$A$204,$A23)&gt;1,"Doublon","OK")))</f>
        <v/>
      </c>
    </row>
    <row r="24">
      <c r="A24" s="18" t="n"/>
      <c r="B24" s="30" t="n"/>
      <c r="C24" s="18" t="n"/>
      <c r="D24" s="21" t="n"/>
      <c r="E24" s="21" t="n"/>
      <c r="F24" s="21" t="n"/>
      <c r="G24" s="18" t="n"/>
      <c r="H24" s="18" t="n"/>
      <c r="I24" s="31" t="n"/>
      <c r="J24" s="21" t="n"/>
      <c r="K24" s="9">
        <f>IF(AND($A24="",$B24="",$C24="",$D24="",$E24="",$F24="",$G24="",$H24="",$I24="",$J24=""),"",IF(OR($A24="",$B24="",$C24="",$D24="",$F24="",$G24="",$H24="",$I24=""),"À compléter",IF(COUNTIF('Charge requise'!$A$5:$A$204,$A24)&gt;1,"Doublon","OK")))</f>
        <v/>
      </c>
    </row>
    <row r="25">
      <c r="A25" s="18" t="n"/>
      <c r="B25" s="30" t="n"/>
      <c r="C25" s="18" t="n"/>
      <c r="D25" s="21" t="n"/>
      <c r="E25" s="21" t="n"/>
      <c r="F25" s="21" t="n"/>
      <c r="G25" s="18" t="n"/>
      <c r="H25" s="18" t="n"/>
      <c r="I25" s="31" t="n"/>
      <c r="J25" s="21" t="n"/>
      <c r="K25" s="9">
        <f>IF(AND($A25="",$B25="",$C25="",$D25="",$E25="",$F25="",$G25="",$H25="",$I25="",$J25=""),"",IF(OR($A25="",$B25="",$C25="",$D25="",$F25="",$G25="",$H25="",$I25=""),"À compléter",IF(COUNTIF('Charge requise'!$A$5:$A$204,$A25)&gt;1,"Doublon","OK")))</f>
        <v/>
      </c>
    </row>
    <row r="26">
      <c r="A26" s="18" t="n"/>
      <c r="B26" s="30" t="n"/>
      <c r="C26" s="18" t="n"/>
      <c r="D26" s="21" t="n"/>
      <c r="E26" s="21" t="n"/>
      <c r="F26" s="21" t="n"/>
      <c r="G26" s="18" t="n"/>
      <c r="H26" s="18" t="n"/>
      <c r="I26" s="31" t="n"/>
      <c r="J26" s="21" t="n"/>
      <c r="K26" s="9">
        <f>IF(AND($A26="",$B26="",$C26="",$D26="",$E26="",$F26="",$G26="",$H26="",$I26="",$J26=""),"",IF(OR($A26="",$B26="",$C26="",$D26="",$F26="",$G26="",$H26="",$I26=""),"À compléter",IF(COUNTIF('Charge requise'!$A$5:$A$204,$A26)&gt;1,"Doublon","OK")))</f>
        <v/>
      </c>
    </row>
    <row r="27">
      <c r="A27" s="18" t="n"/>
      <c r="B27" s="30" t="n"/>
      <c r="C27" s="18" t="n"/>
      <c r="D27" s="21" t="n"/>
      <c r="E27" s="21" t="n"/>
      <c r="F27" s="21" t="n"/>
      <c r="G27" s="18" t="n"/>
      <c r="H27" s="18" t="n"/>
      <c r="I27" s="31" t="n"/>
      <c r="J27" s="21" t="n"/>
      <c r="K27" s="9">
        <f>IF(AND($A27="",$B27="",$C27="",$D27="",$E27="",$F27="",$G27="",$H27="",$I27="",$J27=""),"",IF(OR($A27="",$B27="",$C27="",$D27="",$F27="",$G27="",$H27="",$I27=""),"À compléter",IF(COUNTIF('Charge requise'!$A$5:$A$204,$A27)&gt;1,"Doublon","OK")))</f>
        <v/>
      </c>
    </row>
    <row r="28">
      <c r="A28" s="18" t="n"/>
      <c r="B28" s="30" t="n"/>
      <c r="C28" s="18" t="n"/>
      <c r="D28" s="21" t="n"/>
      <c r="E28" s="21" t="n"/>
      <c r="F28" s="21" t="n"/>
      <c r="G28" s="18" t="n"/>
      <c r="H28" s="18" t="n"/>
      <c r="I28" s="31" t="n"/>
      <c r="J28" s="21" t="n"/>
      <c r="K28" s="9">
        <f>IF(AND($A28="",$B28="",$C28="",$D28="",$E28="",$F28="",$G28="",$H28="",$I28="",$J28=""),"",IF(OR($A28="",$B28="",$C28="",$D28="",$F28="",$G28="",$H28="",$I28=""),"À compléter",IF(COUNTIF('Charge requise'!$A$5:$A$204,$A28)&gt;1,"Doublon","OK")))</f>
        <v/>
      </c>
    </row>
    <row r="29">
      <c r="A29" s="18" t="n"/>
      <c r="B29" s="30" t="n"/>
      <c r="C29" s="18" t="n"/>
      <c r="D29" s="21" t="n"/>
      <c r="E29" s="21" t="n"/>
      <c r="F29" s="21" t="n"/>
      <c r="G29" s="18" t="n"/>
      <c r="H29" s="18" t="n"/>
      <c r="I29" s="31" t="n"/>
      <c r="J29" s="21" t="n"/>
      <c r="K29" s="9">
        <f>IF(AND($A29="",$B29="",$C29="",$D29="",$E29="",$F29="",$G29="",$H29="",$I29="",$J29=""),"",IF(OR($A29="",$B29="",$C29="",$D29="",$F29="",$G29="",$H29="",$I29=""),"À compléter",IF(COUNTIF('Charge requise'!$A$5:$A$204,$A29)&gt;1,"Doublon","OK")))</f>
        <v/>
      </c>
    </row>
    <row r="30">
      <c r="A30" s="18" t="n"/>
      <c r="B30" s="30" t="n"/>
      <c r="C30" s="18" t="n"/>
      <c r="D30" s="21" t="n"/>
      <c r="E30" s="21" t="n"/>
      <c r="F30" s="21" t="n"/>
      <c r="G30" s="18" t="n"/>
      <c r="H30" s="18" t="n"/>
      <c r="I30" s="31" t="n"/>
      <c r="J30" s="21" t="n"/>
      <c r="K30" s="9">
        <f>IF(AND($A30="",$B30="",$C30="",$D30="",$E30="",$F30="",$G30="",$H30="",$I30="",$J30=""),"",IF(OR($A30="",$B30="",$C30="",$D30="",$F30="",$G30="",$H30="",$I30=""),"À compléter",IF(COUNTIF('Charge requise'!$A$5:$A$204,$A30)&gt;1,"Doublon","OK")))</f>
        <v/>
      </c>
    </row>
    <row r="31">
      <c r="A31" s="18" t="n"/>
      <c r="B31" s="30" t="n"/>
      <c r="C31" s="18" t="n"/>
      <c r="D31" s="21" t="n"/>
      <c r="E31" s="21" t="n"/>
      <c r="F31" s="21" t="n"/>
      <c r="G31" s="18" t="n"/>
      <c r="H31" s="18" t="n"/>
      <c r="I31" s="31" t="n"/>
      <c r="J31" s="21" t="n"/>
      <c r="K31" s="9">
        <f>IF(AND($A31="",$B31="",$C31="",$D31="",$E31="",$F31="",$G31="",$H31="",$I31="",$J31=""),"",IF(OR($A31="",$B31="",$C31="",$D31="",$F31="",$G31="",$H31="",$I31=""),"À compléter",IF(COUNTIF('Charge requise'!$A$5:$A$204,$A31)&gt;1,"Doublon","OK")))</f>
        <v/>
      </c>
    </row>
    <row r="32">
      <c r="A32" s="18" t="n"/>
      <c r="B32" s="30" t="n"/>
      <c r="C32" s="18" t="n"/>
      <c r="D32" s="21" t="n"/>
      <c r="E32" s="21" t="n"/>
      <c r="F32" s="21" t="n"/>
      <c r="G32" s="18" t="n"/>
      <c r="H32" s="18" t="n"/>
      <c r="I32" s="31" t="n"/>
      <c r="J32" s="21" t="n"/>
      <c r="K32" s="9">
        <f>IF(AND($A32="",$B32="",$C32="",$D32="",$E32="",$F32="",$G32="",$H32="",$I32="",$J32=""),"",IF(OR($A32="",$B32="",$C32="",$D32="",$F32="",$G32="",$H32="",$I32=""),"À compléter",IF(COUNTIF('Charge requise'!$A$5:$A$204,$A32)&gt;1,"Doublon","OK")))</f>
        <v/>
      </c>
    </row>
    <row r="33">
      <c r="A33" s="18" t="n"/>
      <c r="B33" s="30" t="n"/>
      <c r="C33" s="18" t="n"/>
      <c r="D33" s="21" t="n"/>
      <c r="E33" s="21" t="n"/>
      <c r="F33" s="21" t="n"/>
      <c r="G33" s="18" t="n"/>
      <c r="H33" s="18" t="n"/>
      <c r="I33" s="31" t="n"/>
      <c r="J33" s="21" t="n"/>
      <c r="K33" s="9">
        <f>IF(AND($A33="",$B33="",$C33="",$D33="",$E33="",$F33="",$G33="",$H33="",$I33="",$J33=""),"",IF(OR($A33="",$B33="",$C33="",$D33="",$F33="",$G33="",$H33="",$I33=""),"À compléter",IF(COUNTIF('Charge requise'!$A$5:$A$204,$A33)&gt;1,"Doublon","OK")))</f>
        <v/>
      </c>
    </row>
    <row r="34">
      <c r="A34" s="18" t="n"/>
      <c r="B34" s="30" t="n"/>
      <c r="C34" s="18" t="n"/>
      <c r="D34" s="21" t="n"/>
      <c r="E34" s="21" t="n"/>
      <c r="F34" s="21" t="n"/>
      <c r="G34" s="18" t="n"/>
      <c r="H34" s="18" t="n"/>
      <c r="I34" s="31" t="n"/>
      <c r="J34" s="21" t="n"/>
      <c r="K34" s="9">
        <f>IF(AND($A34="",$B34="",$C34="",$D34="",$E34="",$F34="",$G34="",$H34="",$I34="",$J34=""),"",IF(OR($A34="",$B34="",$C34="",$D34="",$F34="",$G34="",$H34="",$I34=""),"À compléter",IF(COUNTIF('Charge requise'!$A$5:$A$204,$A34)&gt;1,"Doublon","OK")))</f>
        <v/>
      </c>
    </row>
    <row r="35">
      <c r="A35" s="18" t="n"/>
      <c r="B35" s="30" t="n"/>
      <c r="C35" s="18" t="n"/>
      <c r="D35" s="21" t="n"/>
      <c r="E35" s="21" t="n"/>
      <c r="F35" s="21" t="n"/>
      <c r="G35" s="18" t="n"/>
      <c r="H35" s="18" t="n"/>
      <c r="I35" s="31" t="n"/>
      <c r="J35" s="21" t="n"/>
      <c r="K35" s="9">
        <f>IF(AND($A35="",$B35="",$C35="",$D35="",$E35="",$F35="",$G35="",$H35="",$I35="",$J35=""),"",IF(OR($A35="",$B35="",$C35="",$D35="",$F35="",$G35="",$H35="",$I35=""),"À compléter",IF(COUNTIF('Charge requise'!$A$5:$A$204,$A35)&gt;1,"Doublon","OK")))</f>
        <v/>
      </c>
    </row>
    <row r="36">
      <c r="A36" s="18" t="n"/>
      <c r="B36" s="30" t="n"/>
      <c r="C36" s="18" t="n"/>
      <c r="D36" s="21" t="n"/>
      <c r="E36" s="21" t="n"/>
      <c r="F36" s="21" t="n"/>
      <c r="G36" s="18" t="n"/>
      <c r="H36" s="18" t="n"/>
      <c r="I36" s="31" t="n"/>
      <c r="J36" s="21" t="n"/>
      <c r="K36" s="9">
        <f>IF(AND($A36="",$B36="",$C36="",$D36="",$E36="",$F36="",$G36="",$H36="",$I36="",$J36=""),"",IF(OR($A36="",$B36="",$C36="",$D36="",$F36="",$G36="",$H36="",$I36=""),"À compléter",IF(COUNTIF('Charge requise'!$A$5:$A$204,$A36)&gt;1,"Doublon","OK")))</f>
        <v/>
      </c>
    </row>
    <row r="37">
      <c r="A37" s="18" t="n"/>
      <c r="B37" s="30" t="n"/>
      <c r="C37" s="18" t="n"/>
      <c r="D37" s="21" t="n"/>
      <c r="E37" s="21" t="n"/>
      <c r="F37" s="21" t="n"/>
      <c r="G37" s="18" t="n"/>
      <c r="H37" s="18" t="n"/>
      <c r="I37" s="31" t="n"/>
      <c r="J37" s="21" t="n"/>
      <c r="K37" s="9">
        <f>IF(AND($A37="",$B37="",$C37="",$D37="",$E37="",$F37="",$G37="",$H37="",$I37="",$J37=""),"",IF(OR($A37="",$B37="",$C37="",$D37="",$F37="",$G37="",$H37="",$I37=""),"À compléter",IF(COUNTIF('Charge requise'!$A$5:$A$204,$A37)&gt;1,"Doublon","OK")))</f>
        <v/>
      </c>
    </row>
    <row r="38">
      <c r="A38" s="18" t="n"/>
      <c r="B38" s="30" t="n"/>
      <c r="C38" s="18" t="n"/>
      <c r="D38" s="21" t="n"/>
      <c r="E38" s="21" t="n"/>
      <c r="F38" s="21" t="n"/>
      <c r="G38" s="18" t="n"/>
      <c r="H38" s="18" t="n"/>
      <c r="I38" s="31" t="n"/>
      <c r="J38" s="21" t="n"/>
      <c r="K38" s="9">
        <f>IF(AND($A38="",$B38="",$C38="",$D38="",$E38="",$F38="",$G38="",$H38="",$I38="",$J38=""),"",IF(OR($A38="",$B38="",$C38="",$D38="",$F38="",$G38="",$H38="",$I38=""),"À compléter",IF(COUNTIF('Charge requise'!$A$5:$A$204,$A38)&gt;1,"Doublon","OK")))</f>
        <v/>
      </c>
    </row>
    <row r="39">
      <c r="A39" s="18" t="n"/>
      <c r="B39" s="30" t="n"/>
      <c r="C39" s="18" t="n"/>
      <c r="D39" s="21" t="n"/>
      <c r="E39" s="21" t="n"/>
      <c r="F39" s="21" t="n"/>
      <c r="G39" s="18" t="n"/>
      <c r="H39" s="18" t="n"/>
      <c r="I39" s="31" t="n"/>
      <c r="J39" s="21" t="n"/>
      <c r="K39" s="9">
        <f>IF(AND($A39="",$B39="",$C39="",$D39="",$E39="",$F39="",$G39="",$H39="",$I39="",$J39=""),"",IF(OR($A39="",$B39="",$C39="",$D39="",$F39="",$G39="",$H39="",$I39=""),"À compléter",IF(COUNTIF('Charge requise'!$A$5:$A$204,$A39)&gt;1,"Doublon","OK")))</f>
        <v/>
      </c>
    </row>
    <row r="40">
      <c r="A40" s="18" t="n"/>
      <c r="B40" s="30" t="n"/>
      <c r="C40" s="18" t="n"/>
      <c r="D40" s="21" t="n"/>
      <c r="E40" s="21" t="n"/>
      <c r="F40" s="21" t="n"/>
      <c r="G40" s="18" t="n"/>
      <c r="H40" s="18" t="n"/>
      <c r="I40" s="31" t="n"/>
      <c r="J40" s="21" t="n"/>
      <c r="K40" s="9">
        <f>IF(AND($A40="",$B40="",$C40="",$D40="",$E40="",$F40="",$G40="",$H40="",$I40="",$J40=""),"",IF(OR($A40="",$B40="",$C40="",$D40="",$F40="",$G40="",$H40="",$I40=""),"À compléter",IF(COUNTIF('Charge requise'!$A$5:$A$204,$A40)&gt;1,"Doublon","OK")))</f>
        <v/>
      </c>
    </row>
    <row r="41">
      <c r="A41" s="18" t="n"/>
      <c r="B41" s="30" t="n"/>
      <c r="C41" s="18" t="n"/>
      <c r="D41" s="21" t="n"/>
      <c r="E41" s="21" t="n"/>
      <c r="F41" s="21" t="n"/>
      <c r="G41" s="18" t="n"/>
      <c r="H41" s="18" t="n"/>
      <c r="I41" s="31" t="n"/>
      <c r="J41" s="21" t="n"/>
      <c r="K41" s="9">
        <f>IF(AND($A41="",$B41="",$C41="",$D41="",$E41="",$F41="",$G41="",$H41="",$I41="",$J41=""),"",IF(OR($A41="",$B41="",$C41="",$D41="",$F41="",$G41="",$H41="",$I41=""),"À compléter",IF(COUNTIF('Charge requise'!$A$5:$A$204,$A41)&gt;1,"Doublon","OK")))</f>
        <v/>
      </c>
    </row>
    <row r="42">
      <c r="A42" s="18" t="n"/>
      <c r="B42" s="30" t="n"/>
      <c r="C42" s="18" t="n"/>
      <c r="D42" s="21" t="n"/>
      <c r="E42" s="21" t="n"/>
      <c r="F42" s="21" t="n"/>
      <c r="G42" s="18" t="n"/>
      <c r="H42" s="18" t="n"/>
      <c r="I42" s="31" t="n"/>
      <c r="J42" s="21" t="n"/>
      <c r="K42" s="9">
        <f>IF(AND($A42="",$B42="",$C42="",$D42="",$E42="",$F42="",$G42="",$H42="",$I42="",$J42=""),"",IF(OR($A42="",$B42="",$C42="",$D42="",$F42="",$G42="",$H42="",$I42=""),"À compléter",IF(COUNTIF('Charge requise'!$A$5:$A$204,$A42)&gt;1,"Doublon","OK")))</f>
        <v/>
      </c>
    </row>
    <row r="43">
      <c r="A43" s="18" t="n"/>
      <c r="B43" s="30" t="n"/>
      <c r="C43" s="18" t="n"/>
      <c r="D43" s="21" t="n"/>
      <c r="E43" s="21" t="n"/>
      <c r="F43" s="21" t="n"/>
      <c r="G43" s="18" t="n"/>
      <c r="H43" s="18" t="n"/>
      <c r="I43" s="31" t="n"/>
      <c r="J43" s="21" t="n"/>
      <c r="K43" s="9">
        <f>IF(AND($A43="",$B43="",$C43="",$D43="",$E43="",$F43="",$G43="",$H43="",$I43="",$J43=""),"",IF(OR($A43="",$B43="",$C43="",$D43="",$F43="",$G43="",$H43="",$I43=""),"À compléter",IF(COUNTIF('Charge requise'!$A$5:$A$204,$A43)&gt;1,"Doublon","OK")))</f>
        <v/>
      </c>
    </row>
    <row r="44">
      <c r="A44" s="18" t="n"/>
      <c r="B44" s="30" t="n"/>
      <c r="C44" s="18" t="n"/>
      <c r="D44" s="21" t="n"/>
      <c r="E44" s="21" t="n"/>
      <c r="F44" s="21" t="n"/>
      <c r="G44" s="18" t="n"/>
      <c r="H44" s="18" t="n"/>
      <c r="I44" s="31" t="n"/>
      <c r="J44" s="21" t="n"/>
      <c r="K44" s="9">
        <f>IF(AND($A44="",$B44="",$C44="",$D44="",$E44="",$F44="",$G44="",$H44="",$I44="",$J44=""),"",IF(OR($A44="",$B44="",$C44="",$D44="",$F44="",$G44="",$H44="",$I44=""),"À compléter",IF(COUNTIF('Charge requise'!$A$5:$A$204,$A44)&gt;1,"Doublon","OK")))</f>
        <v/>
      </c>
    </row>
    <row r="45">
      <c r="A45" s="18" t="n"/>
      <c r="B45" s="30" t="n"/>
      <c r="C45" s="18" t="n"/>
      <c r="D45" s="21" t="n"/>
      <c r="E45" s="21" t="n"/>
      <c r="F45" s="21" t="n"/>
      <c r="G45" s="18" t="n"/>
      <c r="H45" s="18" t="n"/>
      <c r="I45" s="31" t="n"/>
      <c r="J45" s="21" t="n"/>
      <c r="K45" s="9">
        <f>IF(AND($A45="",$B45="",$C45="",$D45="",$E45="",$F45="",$G45="",$H45="",$I45="",$J45=""),"",IF(OR($A45="",$B45="",$C45="",$D45="",$F45="",$G45="",$H45="",$I45=""),"À compléter",IF(COUNTIF('Charge requise'!$A$5:$A$204,$A45)&gt;1,"Doublon","OK")))</f>
        <v/>
      </c>
    </row>
    <row r="46">
      <c r="A46" s="18" t="n"/>
      <c r="B46" s="30" t="n"/>
      <c r="C46" s="18" t="n"/>
      <c r="D46" s="21" t="n"/>
      <c r="E46" s="21" t="n"/>
      <c r="F46" s="21" t="n"/>
      <c r="G46" s="18" t="n"/>
      <c r="H46" s="18" t="n"/>
      <c r="I46" s="31" t="n"/>
      <c r="J46" s="21" t="n"/>
      <c r="K46" s="9">
        <f>IF(AND($A46="",$B46="",$C46="",$D46="",$E46="",$F46="",$G46="",$H46="",$I46="",$J46=""),"",IF(OR($A46="",$B46="",$C46="",$D46="",$F46="",$G46="",$H46="",$I46=""),"À compléter",IF(COUNTIF('Charge requise'!$A$5:$A$204,$A46)&gt;1,"Doublon","OK")))</f>
        <v/>
      </c>
    </row>
    <row r="47">
      <c r="A47" s="18" t="n"/>
      <c r="B47" s="30" t="n"/>
      <c r="C47" s="18" t="n"/>
      <c r="D47" s="21" t="n"/>
      <c r="E47" s="21" t="n"/>
      <c r="F47" s="21" t="n"/>
      <c r="G47" s="18" t="n"/>
      <c r="H47" s="18" t="n"/>
      <c r="I47" s="31" t="n"/>
      <c r="J47" s="21" t="n"/>
      <c r="K47" s="9">
        <f>IF(AND($A47="",$B47="",$C47="",$D47="",$E47="",$F47="",$G47="",$H47="",$I47="",$J47=""),"",IF(OR($A47="",$B47="",$C47="",$D47="",$F47="",$G47="",$H47="",$I47=""),"À compléter",IF(COUNTIF('Charge requise'!$A$5:$A$204,$A47)&gt;1,"Doublon","OK")))</f>
        <v/>
      </c>
    </row>
    <row r="48">
      <c r="A48" s="18" t="n"/>
      <c r="B48" s="30" t="n"/>
      <c r="C48" s="18" t="n"/>
      <c r="D48" s="21" t="n"/>
      <c r="E48" s="21" t="n"/>
      <c r="F48" s="21" t="n"/>
      <c r="G48" s="18" t="n"/>
      <c r="H48" s="18" t="n"/>
      <c r="I48" s="31" t="n"/>
      <c r="J48" s="21" t="n"/>
      <c r="K48" s="9">
        <f>IF(AND($A48="",$B48="",$C48="",$D48="",$E48="",$F48="",$G48="",$H48="",$I48="",$J48=""),"",IF(OR($A48="",$B48="",$C48="",$D48="",$F48="",$G48="",$H48="",$I48=""),"À compléter",IF(COUNTIF('Charge requise'!$A$5:$A$204,$A48)&gt;1,"Doublon","OK")))</f>
        <v/>
      </c>
    </row>
    <row r="49">
      <c r="A49" s="18" t="n"/>
      <c r="B49" s="30" t="n"/>
      <c r="C49" s="18" t="n"/>
      <c r="D49" s="21" t="n"/>
      <c r="E49" s="21" t="n"/>
      <c r="F49" s="21" t="n"/>
      <c r="G49" s="18" t="n"/>
      <c r="H49" s="18" t="n"/>
      <c r="I49" s="31" t="n"/>
      <c r="J49" s="21" t="n"/>
      <c r="K49" s="9">
        <f>IF(AND($A49="",$B49="",$C49="",$D49="",$E49="",$F49="",$G49="",$H49="",$I49="",$J49=""),"",IF(OR($A49="",$B49="",$C49="",$D49="",$F49="",$G49="",$H49="",$I49=""),"À compléter",IF(COUNTIF('Charge requise'!$A$5:$A$204,$A49)&gt;1,"Doublon","OK")))</f>
        <v/>
      </c>
    </row>
    <row r="50">
      <c r="A50" s="18" t="n"/>
      <c r="B50" s="30" t="n"/>
      <c r="C50" s="18" t="n"/>
      <c r="D50" s="21" t="n"/>
      <c r="E50" s="21" t="n"/>
      <c r="F50" s="21" t="n"/>
      <c r="G50" s="18" t="n"/>
      <c r="H50" s="18" t="n"/>
      <c r="I50" s="31" t="n"/>
      <c r="J50" s="21" t="n"/>
      <c r="K50" s="9">
        <f>IF(AND($A50="",$B50="",$C50="",$D50="",$E50="",$F50="",$G50="",$H50="",$I50="",$J50=""),"",IF(OR($A50="",$B50="",$C50="",$D50="",$F50="",$G50="",$H50="",$I50=""),"À compléter",IF(COUNTIF('Charge requise'!$A$5:$A$204,$A50)&gt;1,"Doublon","OK")))</f>
        <v/>
      </c>
    </row>
    <row r="51">
      <c r="A51" s="18" t="n"/>
      <c r="B51" s="30" t="n"/>
      <c r="C51" s="18" t="n"/>
      <c r="D51" s="21" t="n"/>
      <c r="E51" s="21" t="n"/>
      <c r="F51" s="21" t="n"/>
      <c r="G51" s="18" t="n"/>
      <c r="H51" s="18" t="n"/>
      <c r="I51" s="31" t="n"/>
      <c r="J51" s="21" t="n"/>
      <c r="K51" s="9">
        <f>IF(AND($A51="",$B51="",$C51="",$D51="",$E51="",$F51="",$G51="",$H51="",$I51="",$J51=""),"",IF(OR($A51="",$B51="",$C51="",$D51="",$F51="",$G51="",$H51="",$I51=""),"À compléter",IF(COUNTIF('Charge requise'!$A$5:$A$204,$A51)&gt;1,"Doublon","OK")))</f>
        <v/>
      </c>
    </row>
    <row r="52">
      <c r="A52" s="18" t="n"/>
      <c r="B52" s="30" t="n"/>
      <c r="C52" s="18" t="n"/>
      <c r="D52" s="21" t="n"/>
      <c r="E52" s="21" t="n"/>
      <c r="F52" s="21" t="n"/>
      <c r="G52" s="18" t="n"/>
      <c r="H52" s="18" t="n"/>
      <c r="I52" s="31" t="n"/>
      <c r="J52" s="21" t="n"/>
      <c r="K52" s="9">
        <f>IF(AND($A52="",$B52="",$C52="",$D52="",$E52="",$F52="",$G52="",$H52="",$I52="",$J52=""),"",IF(OR($A52="",$B52="",$C52="",$D52="",$F52="",$G52="",$H52="",$I52=""),"À compléter",IF(COUNTIF('Charge requise'!$A$5:$A$204,$A52)&gt;1,"Doublon","OK")))</f>
        <v/>
      </c>
    </row>
    <row r="53">
      <c r="A53" s="18" t="n"/>
      <c r="B53" s="30" t="n"/>
      <c r="C53" s="18" t="n"/>
      <c r="D53" s="21" t="n"/>
      <c r="E53" s="21" t="n"/>
      <c r="F53" s="21" t="n"/>
      <c r="G53" s="18" t="n"/>
      <c r="H53" s="18" t="n"/>
      <c r="I53" s="31" t="n"/>
      <c r="J53" s="21" t="n"/>
      <c r="K53" s="9">
        <f>IF(AND($A53="",$B53="",$C53="",$D53="",$E53="",$F53="",$G53="",$H53="",$I53="",$J53=""),"",IF(OR($A53="",$B53="",$C53="",$D53="",$F53="",$G53="",$H53="",$I53=""),"À compléter",IF(COUNTIF('Charge requise'!$A$5:$A$204,$A53)&gt;1,"Doublon","OK")))</f>
        <v/>
      </c>
    </row>
    <row r="54">
      <c r="A54" s="18" t="n"/>
      <c r="B54" s="30" t="n"/>
      <c r="C54" s="18" t="n"/>
      <c r="D54" s="21" t="n"/>
      <c r="E54" s="21" t="n"/>
      <c r="F54" s="21" t="n"/>
      <c r="G54" s="18" t="n"/>
      <c r="H54" s="18" t="n"/>
      <c r="I54" s="31" t="n"/>
      <c r="J54" s="21" t="n"/>
      <c r="K54" s="9">
        <f>IF(AND($A54="",$B54="",$C54="",$D54="",$E54="",$F54="",$G54="",$H54="",$I54="",$J54=""),"",IF(OR($A54="",$B54="",$C54="",$D54="",$F54="",$G54="",$H54="",$I54=""),"À compléter",IF(COUNTIF('Charge requise'!$A$5:$A$204,$A54)&gt;1,"Doublon","OK")))</f>
        <v/>
      </c>
    </row>
    <row r="55">
      <c r="A55" s="18" t="n"/>
      <c r="B55" s="30" t="n"/>
      <c r="C55" s="18" t="n"/>
      <c r="D55" s="21" t="n"/>
      <c r="E55" s="21" t="n"/>
      <c r="F55" s="21" t="n"/>
      <c r="G55" s="18" t="n"/>
      <c r="H55" s="18" t="n"/>
      <c r="I55" s="31" t="n"/>
      <c r="J55" s="21" t="n"/>
      <c r="K55" s="9">
        <f>IF(AND($A55="",$B55="",$C55="",$D55="",$E55="",$F55="",$G55="",$H55="",$I55="",$J55=""),"",IF(OR($A55="",$B55="",$C55="",$D55="",$F55="",$G55="",$H55="",$I55=""),"À compléter",IF(COUNTIF('Charge requise'!$A$5:$A$204,$A55)&gt;1,"Doublon","OK")))</f>
        <v/>
      </c>
    </row>
    <row r="56">
      <c r="A56" s="18" t="n"/>
      <c r="B56" s="30" t="n"/>
      <c r="C56" s="18" t="n"/>
      <c r="D56" s="21" t="n"/>
      <c r="E56" s="21" t="n"/>
      <c r="F56" s="21" t="n"/>
      <c r="G56" s="18" t="n"/>
      <c r="H56" s="18" t="n"/>
      <c r="I56" s="31" t="n"/>
      <c r="J56" s="21" t="n"/>
      <c r="K56" s="9">
        <f>IF(AND($A56="",$B56="",$C56="",$D56="",$E56="",$F56="",$G56="",$H56="",$I56="",$J56=""),"",IF(OR($A56="",$B56="",$C56="",$D56="",$F56="",$G56="",$H56="",$I56=""),"À compléter",IF(COUNTIF('Charge requise'!$A$5:$A$204,$A56)&gt;1,"Doublon","OK")))</f>
        <v/>
      </c>
    </row>
    <row r="57">
      <c r="A57" s="18" t="n"/>
      <c r="B57" s="30" t="n"/>
      <c r="C57" s="18" t="n"/>
      <c r="D57" s="21" t="n"/>
      <c r="E57" s="21" t="n"/>
      <c r="F57" s="21" t="n"/>
      <c r="G57" s="18" t="n"/>
      <c r="H57" s="18" t="n"/>
      <c r="I57" s="31" t="n"/>
      <c r="J57" s="21" t="n"/>
      <c r="K57" s="9">
        <f>IF(AND($A57="",$B57="",$C57="",$D57="",$E57="",$F57="",$G57="",$H57="",$I57="",$J57=""),"",IF(OR($A57="",$B57="",$C57="",$D57="",$F57="",$G57="",$H57="",$I57=""),"À compléter",IF(COUNTIF('Charge requise'!$A$5:$A$204,$A57)&gt;1,"Doublon","OK")))</f>
        <v/>
      </c>
    </row>
    <row r="58">
      <c r="A58" s="18" t="n"/>
      <c r="B58" s="30" t="n"/>
      <c r="C58" s="18" t="n"/>
      <c r="D58" s="21" t="n"/>
      <c r="E58" s="21" t="n"/>
      <c r="F58" s="21" t="n"/>
      <c r="G58" s="18" t="n"/>
      <c r="H58" s="18" t="n"/>
      <c r="I58" s="31" t="n"/>
      <c r="J58" s="21" t="n"/>
      <c r="K58" s="9">
        <f>IF(AND($A58="",$B58="",$C58="",$D58="",$E58="",$F58="",$G58="",$H58="",$I58="",$J58=""),"",IF(OR($A58="",$B58="",$C58="",$D58="",$F58="",$G58="",$H58="",$I58=""),"À compléter",IF(COUNTIF('Charge requise'!$A$5:$A$204,$A58)&gt;1,"Doublon","OK")))</f>
        <v/>
      </c>
    </row>
    <row r="59">
      <c r="A59" s="18" t="n"/>
      <c r="B59" s="30" t="n"/>
      <c r="C59" s="18" t="n"/>
      <c r="D59" s="21" t="n"/>
      <c r="E59" s="21" t="n"/>
      <c r="F59" s="21" t="n"/>
      <c r="G59" s="18" t="n"/>
      <c r="H59" s="18" t="n"/>
      <c r="I59" s="31" t="n"/>
      <c r="J59" s="21" t="n"/>
      <c r="K59" s="9">
        <f>IF(AND($A59="",$B59="",$C59="",$D59="",$E59="",$F59="",$G59="",$H59="",$I59="",$J59=""),"",IF(OR($A59="",$B59="",$C59="",$D59="",$F59="",$G59="",$H59="",$I59=""),"À compléter",IF(COUNTIF('Charge requise'!$A$5:$A$204,$A59)&gt;1,"Doublon","OK")))</f>
        <v/>
      </c>
    </row>
    <row r="60">
      <c r="A60" s="18" t="n"/>
      <c r="B60" s="30" t="n"/>
      <c r="C60" s="18" t="n"/>
      <c r="D60" s="21" t="n"/>
      <c r="E60" s="21" t="n"/>
      <c r="F60" s="21" t="n"/>
      <c r="G60" s="18" t="n"/>
      <c r="H60" s="18" t="n"/>
      <c r="I60" s="31" t="n"/>
      <c r="J60" s="21" t="n"/>
      <c r="K60" s="9">
        <f>IF(AND($A60="",$B60="",$C60="",$D60="",$E60="",$F60="",$G60="",$H60="",$I60="",$J60=""),"",IF(OR($A60="",$B60="",$C60="",$D60="",$F60="",$G60="",$H60="",$I60=""),"À compléter",IF(COUNTIF('Charge requise'!$A$5:$A$204,$A60)&gt;1,"Doublon","OK")))</f>
        <v/>
      </c>
    </row>
    <row r="61">
      <c r="A61" s="18" t="n"/>
      <c r="B61" s="30" t="n"/>
      <c r="C61" s="18" t="n"/>
      <c r="D61" s="21" t="n"/>
      <c r="E61" s="21" t="n"/>
      <c r="F61" s="21" t="n"/>
      <c r="G61" s="18" t="n"/>
      <c r="H61" s="18" t="n"/>
      <c r="I61" s="31" t="n"/>
      <c r="J61" s="21" t="n"/>
      <c r="K61" s="9">
        <f>IF(AND($A61="",$B61="",$C61="",$D61="",$E61="",$F61="",$G61="",$H61="",$I61="",$J61=""),"",IF(OR($A61="",$B61="",$C61="",$D61="",$F61="",$G61="",$H61="",$I61=""),"À compléter",IF(COUNTIF('Charge requise'!$A$5:$A$204,$A61)&gt;1,"Doublon","OK")))</f>
        <v/>
      </c>
    </row>
    <row r="62">
      <c r="A62" s="18" t="n"/>
      <c r="B62" s="30" t="n"/>
      <c r="C62" s="18" t="n"/>
      <c r="D62" s="21" t="n"/>
      <c r="E62" s="21" t="n"/>
      <c r="F62" s="21" t="n"/>
      <c r="G62" s="18" t="n"/>
      <c r="H62" s="18" t="n"/>
      <c r="I62" s="31" t="n"/>
      <c r="J62" s="21" t="n"/>
      <c r="K62" s="9">
        <f>IF(AND($A62="",$B62="",$C62="",$D62="",$E62="",$F62="",$G62="",$H62="",$I62="",$J62=""),"",IF(OR($A62="",$B62="",$C62="",$D62="",$F62="",$G62="",$H62="",$I62=""),"À compléter",IF(COUNTIF('Charge requise'!$A$5:$A$204,$A62)&gt;1,"Doublon","OK")))</f>
        <v/>
      </c>
    </row>
    <row r="63">
      <c r="A63" s="18" t="n"/>
      <c r="B63" s="30" t="n"/>
      <c r="C63" s="18" t="n"/>
      <c r="D63" s="21" t="n"/>
      <c r="E63" s="21" t="n"/>
      <c r="F63" s="21" t="n"/>
      <c r="G63" s="18" t="n"/>
      <c r="H63" s="18" t="n"/>
      <c r="I63" s="31" t="n"/>
      <c r="J63" s="21" t="n"/>
      <c r="K63" s="9">
        <f>IF(AND($A63="",$B63="",$C63="",$D63="",$E63="",$F63="",$G63="",$H63="",$I63="",$J63=""),"",IF(OR($A63="",$B63="",$C63="",$D63="",$F63="",$G63="",$H63="",$I63=""),"À compléter",IF(COUNTIF('Charge requise'!$A$5:$A$204,$A63)&gt;1,"Doublon","OK")))</f>
        <v/>
      </c>
    </row>
    <row r="64">
      <c r="A64" s="18" t="n"/>
      <c r="B64" s="30" t="n"/>
      <c r="C64" s="18" t="n"/>
      <c r="D64" s="21" t="n"/>
      <c r="E64" s="21" t="n"/>
      <c r="F64" s="21" t="n"/>
      <c r="G64" s="18" t="n"/>
      <c r="H64" s="18" t="n"/>
      <c r="I64" s="31" t="n"/>
      <c r="J64" s="21" t="n"/>
      <c r="K64" s="9">
        <f>IF(AND($A64="",$B64="",$C64="",$D64="",$E64="",$F64="",$G64="",$H64="",$I64="",$J64=""),"",IF(OR($A64="",$B64="",$C64="",$D64="",$F64="",$G64="",$H64="",$I64=""),"À compléter",IF(COUNTIF('Charge requise'!$A$5:$A$204,$A64)&gt;1,"Doublon","OK")))</f>
        <v/>
      </c>
    </row>
    <row r="65">
      <c r="A65" s="18" t="n"/>
      <c r="B65" s="30" t="n"/>
      <c r="C65" s="18" t="n"/>
      <c r="D65" s="21" t="n"/>
      <c r="E65" s="21" t="n"/>
      <c r="F65" s="21" t="n"/>
      <c r="G65" s="18" t="n"/>
      <c r="H65" s="18" t="n"/>
      <c r="I65" s="31" t="n"/>
      <c r="J65" s="21" t="n"/>
      <c r="K65" s="9">
        <f>IF(AND($A65="",$B65="",$C65="",$D65="",$E65="",$F65="",$G65="",$H65="",$I65="",$J65=""),"",IF(OR($A65="",$B65="",$C65="",$D65="",$F65="",$G65="",$H65="",$I65=""),"À compléter",IF(COUNTIF('Charge requise'!$A$5:$A$204,$A65)&gt;1,"Doublon","OK")))</f>
        <v/>
      </c>
    </row>
    <row r="66">
      <c r="A66" s="18" t="n"/>
      <c r="B66" s="30" t="n"/>
      <c r="C66" s="18" t="n"/>
      <c r="D66" s="21" t="n"/>
      <c r="E66" s="21" t="n"/>
      <c r="F66" s="21" t="n"/>
      <c r="G66" s="18" t="n"/>
      <c r="H66" s="18" t="n"/>
      <c r="I66" s="31" t="n"/>
      <c r="J66" s="21" t="n"/>
      <c r="K66" s="9">
        <f>IF(AND($A66="",$B66="",$C66="",$D66="",$E66="",$F66="",$G66="",$H66="",$I66="",$J66=""),"",IF(OR($A66="",$B66="",$C66="",$D66="",$F66="",$G66="",$H66="",$I66=""),"À compléter",IF(COUNTIF('Charge requise'!$A$5:$A$204,$A66)&gt;1,"Doublon","OK")))</f>
        <v/>
      </c>
    </row>
    <row r="67">
      <c r="A67" s="18" t="n"/>
      <c r="B67" s="30" t="n"/>
      <c r="C67" s="18" t="n"/>
      <c r="D67" s="21" t="n"/>
      <c r="E67" s="21" t="n"/>
      <c r="F67" s="21" t="n"/>
      <c r="G67" s="18" t="n"/>
      <c r="H67" s="18" t="n"/>
      <c r="I67" s="31" t="n"/>
      <c r="J67" s="21" t="n"/>
      <c r="K67" s="9">
        <f>IF(AND($A67="",$B67="",$C67="",$D67="",$E67="",$F67="",$G67="",$H67="",$I67="",$J67=""),"",IF(OR($A67="",$B67="",$C67="",$D67="",$F67="",$G67="",$H67="",$I67=""),"À compléter",IF(COUNTIF('Charge requise'!$A$5:$A$204,$A67)&gt;1,"Doublon","OK")))</f>
        <v/>
      </c>
    </row>
    <row r="68">
      <c r="A68" s="18" t="n"/>
      <c r="B68" s="30" t="n"/>
      <c r="C68" s="18" t="n"/>
      <c r="D68" s="21" t="n"/>
      <c r="E68" s="21" t="n"/>
      <c r="F68" s="21" t="n"/>
      <c r="G68" s="18" t="n"/>
      <c r="H68" s="18" t="n"/>
      <c r="I68" s="31" t="n"/>
      <c r="J68" s="21" t="n"/>
      <c r="K68" s="9">
        <f>IF(AND($A68="",$B68="",$C68="",$D68="",$E68="",$F68="",$G68="",$H68="",$I68="",$J68=""),"",IF(OR($A68="",$B68="",$C68="",$D68="",$F68="",$G68="",$H68="",$I68=""),"À compléter",IF(COUNTIF('Charge requise'!$A$5:$A$204,$A68)&gt;1,"Doublon","OK")))</f>
        <v/>
      </c>
    </row>
    <row r="69">
      <c r="A69" s="18" t="n"/>
      <c r="B69" s="30" t="n"/>
      <c r="C69" s="18" t="n"/>
      <c r="D69" s="21" t="n"/>
      <c r="E69" s="21" t="n"/>
      <c r="F69" s="21" t="n"/>
      <c r="G69" s="18" t="n"/>
      <c r="H69" s="18" t="n"/>
      <c r="I69" s="31" t="n"/>
      <c r="J69" s="21" t="n"/>
      <c r="K69" s="9">
        <f>IF(AND($A69="",$B69="",$C69="",$D69="",$E69="",$F69="",$G69="",$H69="",$I69="",$J69=""),"",IF(OR($A69="",$B69="",$C69="",$D69="",$F69="",$G69="",$H69="",$I69=""),"À compléter",IF(COUNTIF('Charge requise'!$A$5:$A$204,$A69)&gt;1,"Doublon","OK")))</f>
        <v/>
      </c>
    </row>
    <row r="70">
      <c r="A70" s="18" t="n"/>
      <c r="B70" s="30" t="n"/>
      <c r="C70" s="18" t="n"/>
      <c r="D70" s="21" t="n"/>
      <c r="E70" s="21" t="n"/>
      <c r="F70" s="21" t="n"/>
      <c r="G70" s="18" t="n"/>
      <c r="H70" s="18" t="n"/>
      <c r="I70" s="31" t="n"/>
      <c r="J70" s="21" t="n"/>
      <c r="K70" s="9">
        <f>IF(AND($A70="",$B70="",$C70="",$D70="",$E70="",$F70="",$G70="",$H70="",$I70="",$J70=""),"",IF(OR($A70="",$B70="",$C70="",$D70="",$F70="",$G70="",$H70="",$I70=""),"À compléter",IF(COUNTIF('Charge requise'!$A$5:$A$204,$A70)&gt;1,"Doublon","OK")))</f>
        <v/>
      </c>
    </row>
    <row r="71">
      <c r="A71" s="18" t="n"/>
      <c r="B71" s="30" t="n"/>
      <c r="C71" s="18" t="n"/>
      <c r="D71" s="21" t="n"/>
      <c r="E71" s="21" t="n"/>
      <c r="F71" s="21" t="n"/>
      <c r="G71" s="18" t="n"/>
      <c r="H71" s="18" t="n"/>
      <c r="I71" s="31" t="n"/>
      <c r="J71" s="21" t="n"/>
      <c r="K71" s="9">
        <f>IF(AND($A71="",$B71="",$C71="",$D71="",$E71="",$F71="",$G71="",$H71="",$I71="",$J71=""),"",IF(OR($A71="",$B71="",$C71="",$D71="",$F71="",$G71="",$H71="",$I71=""),"À compléter",IF(COUNTIF('Charge requise'!$A$5:$A$204,$A71)&gt;1,"Doublon","OK")))</f>
        <v/>
      </c>
    </row>
    <row r="72">
      <c r="A72" s="18" t="n"/>
      <c r="B72" s="30" t="n"/>
      <c r="C72" s="18" t="n"/>
      <c r="D72" s="21" t="n"/>
      <c r="E72" s="21" t="n"/>
      <c r="F72" s="21" t="n"/>
      <c r="G72" s="18" t="n"/>
      <c r="H72" s="18" t="n"/>
      <c r="I72" s="31" t="n"/>
      <c r="J72" s="21" t="n"/>
      <c r="K72" s="9">
        <f>IF(AND($A72="",$B72="",$C72="",$D72="",$E72="",$F72="",$G72="",$H72="",$I72="",$J72=""),"",IF(OR($A72="",$B72="",$C72="",$D72="",$F72="",$G72="",$H72="",$I72=""),"À compléter",IF(COUNTIF('Charge requise'!$A$5:$A$204,$A72)&gt;1,"Doublon","OK")))</f>
        <v/>
      </c>
    </row>
    <row r="73">
      <c r="A73" s="18" t="n"/>
      <c r="B73" s="30" t="n"/>
      <c r="C73" s="18" t="n"/>
      <c r="D73" s="21" t="n"/>
      <c r="E73" s="21" t="n"/>
      <c r="F73" s="21" t="n"/>
      <c r="G73" s="18" t="n"/>
      <c r="H73" s="18" t="n"/>
      <c r="I73" s="31" t="n"/>
      <c r="J73" s="21" t="n"/>
      <c r="K73" s="9">
        <f>IF(AND($A73="",$B73="",$C73="",$D73="",$E73="",$F73="",$G73="",$H73="",$I73="",$J73=""),"",IF(OR($A73="",$B73="",$C73="",$D73="",$F73="",$G73="",$H73="",$I73=""),"À compléter",IF(COUNTIF('Charge requise'!$A$5:$A$204,$A73)&gt;1,"Doublon","OK")))</f>
        <v/>
      </c>
    </row>
    <row r="74">
      <c r="A74" s="18" t="n"/>
      <c r="B74" s="30" t="n"/>
      <c r="C74" s="18" t="n"/>
      <c r="D74" s="21" t="n"/>
      <c r="E74" s="21" t="n"/>
      <c r="F74" s="21" t="n"/>
      <c r="G74" s="18" t="n"/>
      <c r="H74" s="18" t="n"/>
      <c r="I74" s="31" t="n"/>
      <c r="J74" s="21" t="n"/>
      <c r="K74" s="9">
        <f>IF(AND($A74="",$B74="",$C74="",$D74="",$E74="",$F74="",$G74="",$H74="",$I74="",$J74=""),"",IF(OR($A74="",$B74="",$C74="",$D74="",$F74="",$G74="",$H74="",$I74=""),"À compléter",IF(COUNTIF('Charge requise'!$A$5:$A$204,$A74)&gt;1,"Doublon","OK")))</f>
        <v/>
      </c>
    </row>
    <row r="75">
      <c r="A75" s="18" t="n"/>
      <c r="B75" s="30" t="n"/>
      <c r="C75" s="18" t="n"/>
      <c r="D75" s="21" t="n"/>
      <c r="E75" s="21" t="n"/>
      <c r="F75" s="21" t="n"/>
      <c r="G75" s="18" t="n"/>
      <c r="H75" s="18" t="n"/>
      <c r="I75" s="31" t="n"/>
      <c r="J75" s="21" t="n"/>
      <c r="K75" s="9">
        <f>IF(AND($A75="",$B75="",$C75="",$D75="",$E75="",$F75="",$G75="",$H75="",$I75="",$J75=""),"",IF(OR($A75="",$B75="",$C75="",$D75="",$F75="",$G75="",$H75="",$I75=""),"À compléter",IF(COUNTIF('Charge requise'!$A$5:$A$204,$A75)&gt;1,"Doublon","OK")))</f>
        <v/>
      </c>
    </row>
    <row r="76">
      <c r="A76" s="18" t="n"/>
      <c r="B76" s="30" t="n"/>
      <c r="C76" s="18" t="n"/>
      <c r="D76" s="21" t="n"/>
      <c r="E76" s="21" t="n"/>
      <c r="F76" s="21" t="n"/>
      <c r="G76" s="18" t="n"/>
      <c r="H76" s="18" t="n"/>
      <c r="I76" s="31" t="n"/>
      <c r="J76" s="21" t="n"/>
      <c r="K76" s="9">
        <f>IF(AND($A76="",$B76="",$C76="",$D76="",$E76="",$F76="",$G76="",$H76="",$I76="",$J76=""),"",IF(OR($A76="",$B76="",$C76="",$D76="",$F76="",$G76="",$H76="",$I76=""),"À compléter",IF(COUNTIF('Charge requise'!$A$5:$A$204,$A76)&gt;1,"Doublon","OK")))</f>
        <v/>
      </c>
    </row>
    <row r="77">
      <c r="A77" s="18" t="n"/>
      <c r="B77" s="30" t="n"/>
      <c r="C77" s="18" t="n"/>
      <c r="D77" s="21" t="n"/>
      <c r="E77" s="21" t="n"/>
      <c r="F77" s="21" t="n"/>
      <c r="G77" s="18" t="n"/>
      <c r="H77" s="18" t="n"/>
      <c r="I77" s="31" t="n"/>
      <c r="J77" s="21" t="n"/>
      <c r="K77" s="9">
        <f>IF(AND($A77="",$B77="",$C77="",$D77="",$E77="",$F77="",$G77="",$H77="",$I77="",$J77=""),"",IF(OR($A77="",$B77="",$C77="",$D77="",$F77="",$G77="",$H77="",$I77=""),"À compléter",IF(COUNTIF('Charge requise'!$A$5:$A$204,$A77)&gt;1,"Doublon","OK")))</f>
        <v/>
      </c>
    </row>
    <row r="78">
      <c r="A78" s="18" t="n"/>
      <c r="B78" s="30" t="n"/>
      <c r="C78" s="18" t="n"/>
      <c r="D78" s="21" t="n"/>
      <c r="E78" s="21" t="n"/>
      <c r="F78" s="21" t="n"/>
      <c r="G78" s="18" t="n"/>
      <c r="H78" s="18" t="n"/>
      <c r="I78" s="31" t="n"/>
      <c r="J78" s="21" t="n"/>
      <c r="K78" s="9">
        <f>IF(AND($A78="",$B78="",$C78="",$D78="",$E78="",$F78="",$G78="",$H78="",$I78="",$J78=""),"",IF(OR($A78="",$B78="",$C78="",$D78="",$F78="",$G78="",$H78="",$I78=""),"À compléter",IF(COUNTIF('Charge requise'!$A$5:$A$204,$A78)&gt;1,"Doublon","OK")))</f>
        <v/>
      </c>
    </row>
    <row r="79">
      <c r="A79" s="18" t="n"/>
      <c r="B79" s="30" t="n"/>
      <c r="C79" s="18" t="n"/>
      <c r="D79" s="21" t="n"/>
      <c r="E79" s="21" t="n"/>
      <c r="F79" s="21" t="n"/>
      <c r="G79" s="18" t="n"/>
      <c r="H79" s="18" t="n"/>
      <c r="I79" s="31" t="n"/>
      <c r="J79" s="21" t="n"/>
      <c r="K79" s="9">
        <f>IF(AND($A79="",$B79="",$C79="",$D79="",$E79="",$F79="",$G79="",$H79="",$I79="",$J79=""),"",IF(OR($A79="",$B79="",$C79="",$D79="",$F79="",$G79="",$H79="",$I79=""),"À compléter",IF(COUNTIF('Charge requise'!$A$5:$A$204,$A79)&gt;1,"Doublon","OK")))</f>
        <v/>
      </c>
    </row>
    <row r="80">
      <c r="A80" s="18" t="n"/>
      <c r="B80" s="30" t="n"/>
      <c r="C80" s="18" t="n"/>
      <c r="D80" s="21" t="n"/>
      <c r="E80" s="21" t="n"/>
      <c r="F80" s="21" t="n"/>
      <c r="G80" s="18" t="n"/>
      <c r="H80" s="18" t="n"/>
      <c r="I80" s="31" t="n"/>
      <c r="J80" s="21" t="n"/>
      <c r="K80" s="9">
        <f>IF(AND($A80="",$B80="",$C80="",$D80="",$E80="",$F80="",$G80="",$H80="",$I80="",$J80=""),"",IF(OR($A80="",$B80="",$C80="",$D80="",$F80="",$G80="",$H80="",$I80=""),"À compléter",IF(COUNTIF('Charge requise'!$A$5:$A$204,$A80)&gt;1,"Doublon","OK")))</f>
        <v/>
      </c>
    </row>
    <row r="81">
      <c r="A81" s="18" t="n"/>
      <c r="B81" s="30" t="n"/>
      <c r="C81" s="18" t="n"/>
      <c r="D81" s="21" t="n"/>
      <c r="E81" s="21" t="n"/>
      <c r="F81" s="21" t="n"/>
      <c r="G81" s="18" t="n"/>
      <c r="H81" s="18" t="n"/>
      <c r="I81" s="31" t="n"/>
      <c r="J81" s="21" t="n"/>
      <c r="K81" s="9">
        <f>IF(AND($A81="",$B81="",$C81="",$D81="",$E81="",$F81="",$G81="",$H81="",$I81="",$J81=""),"",IF(OR($A81="",$B81="",$C81="",$D81="",$F81="",$G81="",$H81="",$I81=""),"À compléter",IF(COUNTIF('Charge requise'!$A$5:$A$204,$A81)&gt;1,"Doublon","OK")))</f>
        <v/>
      </c>
    </row>
    <row r="82">
      <c r="A82" s="18" t="n"/>
      <c r="B82" s="30" t="n"/>
      <c r="C82" s="18" t="n"/>
      <c r="D82" s="21" t="n"/>
      <c r="E82" s="21" t="n"/>
      <c r="F82" s="21" t="n"/>
      <c r="G82" s="18" t="n"/>
      <c r="H82" s="18" t="n"/>
      <c r="I82" s="31" t="n"/>
      <c r="J82" s="21" t="n"/>
      <c r="K82" s="9">
        <f>IF(AND($A82="",$B82="",$C82="",$D82="",$E82="",$F82="",$G82="",$H82="",$I82="",$J82=""),"",IF(OR($A82="",$B82="",$C82="",$D82="",$F82="",$G82="",$H82="",$I82=""),"À compléter",IF(COUNTIF('Charge requise'!$A$5:$A$204,$A82)&gt;1,"Doublon","OK")))</f>
        <v/>
      </c>
    </row>
    <row r="83">
      <c r="A83" s="18" t="n"/>
      <c r="B83" s="30" t="n"/>
      <c r="C83" s="18" t="n"/>
      <c r="D83" s="21" t="n"/>
      <c r="E83" s="21" t="n"/>
      <c r="F83" s="21" t="n"/>
      <c r="G83" s="18" t="n"/>
      <c r="H83" s="18" t="n"/>
      <c r="I83" s="31" t="n"/>
      <c r="J83" s="21" t="n"/>
      <c r="K83" s="9">
        <f>IF(AND($A83="",$B83="",$C83="",$D83="",$E83="",$F83="",$G83="",$H83="",$I83="",$J83=""),"",IF(OR($A83="",$B83="",$C83="",$D83="",$F83="",$G83="",$H83="",$I83=""),"À compléter",IF(COUNTIF('Charge requise'!$A$5:$A$204,$A83)&gt;1,"Doublon","OK")))</f>
        <v/>
      </c>
    </row>
    <row r="84">
      <c r="A84" s="18" t="n"/>
      <c r="B84" s="30" t="n"/>
      <c r="C84" s="18" t="n"/>
      <c r="D84" s="21" t="n"/>
      <c r="E84" s="21" t="n"/>
      <c r="F84" s="21" t="n"/>
      <c r="G84" s="18" t="n"/>
      <c r="H84" s="18" t="n"/>
      <c r="I84" s="31" t="n"/>
      <c r="J84" s="21" t="n"/>
      <c r="K84" s="9">
        <f>IF(AND($A84="",$B84="",$C84="",$D84="",$E84="",$F84="",$G84="",$H84="",$I84="",$J84=""),"",IF(OR($A84="",$B84="",$C84="",$D84="",$F84="",$G84="",$H84="",$I84=""),"À compléter",IF(COUNTIF('Charge requise'!$A$5:$A$204,$A84)&gt;1,"Doublon","OK")))</f>
        <v/>
      </c>
    </row>
    <row r="85">
      <c r="A85" s="18" t="n"/>
      <c r="B85" s="30" t="n"/>
      <c r="C85" s="18" t="n"/>
      <c r="D85" s="21" t="n"/>
      <c r="E85" s="21" t="n"/>
      <c r="F85" s="21" t="n"/>
      <c r="G85" s="18" t="n"/>
      <c r="H85" s="18" t="n"/>
      <c r="I85" s="31" t="n"/>
      <c r="J85" s="21" t="n"/>
      <c r="K85" s="9">
        <f>IF(AND($A85="",$B85="",$C85="",$D85="",$E85="",$F85="",$G85="",$H85="",$I85="",$J85=""),"",IF(OR($A85="",$B85="",$C85="",$D85="",$F85="",$G85="",$H85="",$I85=""),"À compléter",IF(COUNTIF('Charge requise'!$A$5:$A$204,$A85)&gt;1,"Doublon","OK")))</f>
        <v/>
      </c>
    </row>
    <row r="86">
      <c r="A86" s="18" t="n"/>
      <c r="B86" s="30" t="n"/>
      <c r="C86" s="18" t="n"/>
      <c r="D86" s="21" t="n"/>
      <c r="E86" s="21" t="n"/>
      <c r="F86" s="21" t="n"/>
      <c r="G86" s="18" t="n"/>
      <c r="H86" s="18" t="n"/>
      <c r="I86" s="31" t="n"/>
      <c r="J86" s="21" t="n"/>
      <c r="K86" s="9">
        <f>IF(AND($A86="",$B86="",$C86="",$D86="",$E86="",$F86="",$G86="",$H86="",$I86="",$J86=""),"",IF(OR($A86="",$B86="",$C86="",$D86="",$F86="",$G86="",$H86="",$I86=""),"À compléter",IF(COUNTIF('Charge requise'!$A$5:$A$204,$A86)&gt;1,"Doublon","OK")))</f>
        <v/>
      </c>
    </row>
    <row r="87">
      <c r="A87" s="18" t="n"/>
      <c r="B87" s="30" t="n"/>
      <c r="C87" s="18" t="n"/>
      <c r="D87" s="21" t="n"/>
      <c r="E87" s="21" t="n"/>
      <c r="F87" s="21" t="n"/>
      <c r="G87" s="18" t="n"/>
      <c r="H87" s="18" t="n"/>
      <c r="I87" s="31" t="n"/>
      <c r="J87" s="21" t="n"/>
      <c r="K87" s="9">
        <f>IF(AND($A87="",$B87="",$C87="",$D87="",$E87="",$F87="",$G87="",$H87="",$I87="",$J87=""),"",IF(OR($A87="",$B87="",$C87="",$D87="",$F87="",$G87="",$H87="",$I87=""),"À compléter",IF(COUNTIF('Charge requise'!$A$5:$A$204,$A87)&gt;1,"Doublon","OK")))</f>
        <v/>
      </c>
    </row>
    <row r="88">
      <c r="A88" s="18" t="n"/>
      <c r="B88" s="30" t="n"/>
      <c r="C88" s="18" t="n"/>
      <c r="D88" s="21" t="n"/>
      <c r="E88" s="21" t="n"/>
      <c r="F88" s="21" t="n"/>
      <c r="G88" s="18" t="n"/>
      <c r="H88" s="18" t="n"/>
      <c r="I88" s="31" t="n"/>
      <c r="J88" s="21" t="n"/>
      <c r="K88" s="9">
        <f>IF(AND($A88="",$B88="",$C88="",$D88="",$E88="",$F88="",$G88="",$H88="",$I88="",$J88=""),"",IF(OR($A88="",$B88="",$C88="",$D88="",$F88="",$G88="",$H88="",$I88=""),"À compléter",IF(COUNTIF('Charge requise'!$A$5:$A$204,$A88)&gt;1,"Doublon","OK")))</f>
        <v/>
      </c>
    </row>
    <row r="89">
      <c r="A89" s="18" t="n"/>
      <c r="B89" s="30" t="n"/>
      <c r="C89" s="18" t="n"/>
      <c r="D89" s="21" t="n"/>
      <c r="E89" s="21" t="n"/>
      <c r="F89" s="21" t="n"/>
      <c r="G89" s="18" t="n"/>
      <c r="H89" s="18" t="n"/>
      <c r="I89" s="31" t="n"/>
      <c r="J89" s="21" t="n"/>
      <c r="K89" s="9">
        <f>IF(AND($A89="",$B89="",$C89="",$D89="",$E89="",$F89="",$G89="",$H89="",$I89="",$J89=""),"",IF(OR($A89="",$B89="",$C89="",$D89="",$F89="",$G89="",$H89="",$I89=""),"À compléter",IF(COUNTIF('Charge requise'!$A$5:$A$204,$A89)&gt;1,"Doublon","OK")))</f>
        <v/>
      </c>
    </row>
    <row r="90">
      <c r="A90" s="18" t="n"/>
      <c r="B90" s="30" t="n"/>
      <c r="C90" s="18" t="n"/>
      <c r="D90" s="21" t="n"/>
      <c r="E90" s="21" t="n"/>
      <c r="F90" s="21" t="n"/>
      <c r="G90" s="18" t="n"/>
      <c r="H90" s="18" t="n"/>
      <c r="I90" s="31" t="n"/>
      <c r="J90" s="21" t="n"/>
      <c r="K90" s="9">
        <f>IF(AND($A90="",$B90="",$C90="",$D90="",$E90="",$F90="",$G90="",$H90="",$I90="",$J90=""),"",IF(OR($A90="",$B90="",$C90="",$D90="",$F90="",$G90="",$H90="",$I90=""),"À compléter",IF(COUNTIF('Charge requise'!$A$5:$A$204,$A90)&gt;1,"Doublon","OK")))</f>
        <v/>
      </c>
    </row>
    <row r="91">
      <c r="A91" s="18" t="n"/>
      <c r="B91" s="30" t="n"/>
      <c r="C91" s="18" t="n"/>
      <c r="D91" s="21" t="n"/>
      <c r="E91" s="21" t="n"/>
      <c r="F91" s="21" t="n"/>
      <c r="G91" s="18" t="n"/>
      <c r="H91" s="18" t="n"/>
      <c r="I91" s="31" t="n"/>
      <c r="J91" s="21" t="n"/>
      <c r="K91" s="9">
        <f>IF(AND($A91="",$B91="",$C91="",$D91="",$E91="",$F91="",$G91="",$H91="",$I91="",$J91=""),"",IF(OR($A91="",$B91="",$C91="",$D91="",$F91="",$G91="",$H91="",$I91=""),"À compléter",IF(COUNTIF('Charge requise'!$A$5:$A$204,$A91)&gt;1,"Doublon","OK")))</f>
        <v/>
      </c>
    </row>
    <row r="92">
      <c r="A92" s="18" t="n"/>
      <c r="B92" s="30" t="n"/>
      <c r="C92" s="18" t="n"/>
      <c r="D92" s="21" t="n"/>
      <c r="E92" s="21" t="n"/>
      <c r="F92" s="21" t="n"/>
      <c r="G92" s="18" t="n"/>
      <c r="H92" s="18" t="n"/>
      <c r="I92" s="31" t="n"/>
      <c r="J92" s="21" t="n"/>
      <c r="K92" s="9">
        <f>IF(AND($A92="",$B92="",$C92="",$D92="",$E92="",$F92="",$G92="",$H92="",$I92="",$J92=""),"",IF(OR($A92="",$B92="",$C92="",$D92="",$F92="",$G92="",$H92="",$I92=""),"À compléter",IF(COUNTIF('Charge requise'!$A$5:$A$204,$A92)&gt;1,"Doublon","OK")))</f>
        <v/>
      </c>
    </row>
    <row r="93">
      <c r="A93" s="18" t="n"/>
      <c r="B93" s="30" t="n"/>
      <c r="C93" s="18" t="n"/>
      <c r="D93" s="21" t="n"/>
      <c r="E93" s="21" t="n"/>
      <c r="F93" s="21" t="n"/>
      <c r="G93" s="18" t="n"/>
      <c r="H93" s="18" t="n"/>
      <c r="I93" s="31" t="n"/>
      <c r="J93" s="21" t="n"/>
      <c r="K93" s="9">
        <f>IF(AND($A93="",$B93="",$C93="",$D93="",$E93="",$F93="",$G93="",$H93="",$I93="",$J93=""),"",IF(OR($A93="",$B93="",$C93="",$D93="",$F93="",$G93="",$H93="",$I93=""),"À compléter",IF(COUNTIF('Charge requise'!$A$5:$A$204,$A93)&gt;1,"Doublon","OK")))</f>
        <v/>
      </c>
    </row>
    <row r="94">
      <c r="A94" s="18" t="n"/>
      <c r="B94" s="30" t="n"/>
      <c r="C94" s="18" t="n"/>
      <c r="D94" s="21" t="n"/>
      <c r="E94" s="21" t="n"/>
      <c r="F94" s="21" t="n"/>
      <c r="G94" s="18" t="n"/>
      <c r="H94" s="18" t="n"/>
      <c r="I94" s="31" t="n"/>
      <c r="J94" s="21" t="n"/>
      <c r="K94" s="9">
        <f>IF(AND($A94="",$B94="",$C94="",$D94="",$E94="",$F94="",$G94="",$H94="",$I94="",$J94=""),"",IF(OR($A94="",$B94="",$C94="",$D94="",$F94="",$G94="",$H94="",$I94=""),"À compléter",IF(COUNTIF('Charge requise'!$A$5:$A$204,$A94)&gt;1,"Doublon","OK")))</f>
        <v/>
      </c>
    </row>
    <row r="95">
      <c r="A95" s="18" t="n"/>
      <c r="B95" s="30" t="n"/>
      <c r="C95" s="18" t="n"/>
      <c r="D95" s="21" t="n"/>
      <c r="E95" s="21" t="n"/>
      <c r="F95" s="21" t="n"/>
      <c r="G95" s="18" t="n"/>
      <c r="H95" s="18" t="n"/>
      <c r="I95" s="31" t="n"/>
      <c r="J95" s="21" t="n"/>
      <c r="K95" s="9">
        <f>IF(AND($A95="",$B95="",$C95="",$D95="",$E95="",$F95="",$G95="",$H95="",$I95="",$J95=""),"",IF(OR($A95="",$B95="",$C95="",$D95="",$F95="",$G95="",$H95="",$I95=""),"À compléter",IF(COUNTIF('Charge requise'!$A$5:$A$204,$A95)&gt;1,"Doublon","OK")))</f>
        <v/>
      </c>
    </row>
    <row r="96">
      <c r="A96" s="18" t="n"/>
      <c r="B96" s="30" t="n"/>
      <c r="C96" s="18" t="n"/>
      <c r="D96" s="21" t="n"/>
      <c r="E96" s="21" t="n"/>
      <c r="F96" s="21" t="n"/>
      <c r="G96" s="18" t="n"/>
      <c r="H96" s="18" t="n"/>
      <c r="I96" s="31" t="n"/>
      <c r="J96" s="21" t="n"/>
      <c r="K96" s="9">
        <f>IF(AND($A96="",$B96="",$C96="",$D96="",$E96="",$F96="",$G96="",$H96="",$I96="",$J96=""),"",IF(OR($A96="",$B96="",$C96="",$D96="",$F96="",$G96="",$H96="",$I96=""),"À compléter",IF(COUNTIF('Charge requise'!$A$5:$A$204,$A96)&gt;1,"Doublon","OK")))</f>
        <v/>
      </c>
    </row>
    <row r="97">
      <c r="A97" s="18" t="n"/>
      <c r="B97" s="30" t="n"/>
      <c r="C97" s="18" t="n"/>
      <c r="D97" s="21" t="n"/>
      <c r="E97" s="21" t="n"/>
      <c r="F97" s="21" t="n"/>
      <c r="G97" s="18" t="n"/>
      <c r="H97" s="18" t="n"/>
      <c r="I97" s="31" t="n"/>
      <c r="J97" s="21" t="n"/>
      <c r="K97" s="9">
        <f>IF(AND($A97="",$B97="",$C97="",$D97="",$E97="",$F97="",$G97="",$H97="",$I97="",$J97=""),"",IF(OR($A97="",$B97="",$C97="",$D97="",$F97="",$G97="",$H97="",$I97=""),"À compléter",IF(COUNTIF('Charge requise'!$A$5:$A$204,$A97)&gt;1,"Doublon","OK")))</f>
        <v/>
      </c>
    </row>
    <row r="98">
      <c r="A98" s="18" t="n"/>
      <c r="B98" s="30" t="n"/>
      <c r="C98" s="18" t="n"/>
      <c r="D98" s="21" t="n"/>
      <c r="E98" s="21" t="n"/>
      <c r="F98" s="21" t="n"/>
      <c r="G98" s="18" t="n"/>
      <c r="H98" s="18" t="n"/>
      <c r="I98" s="31" t="n"/>
      <c r="J98" s="21" t="n"/>
      <c r="K98" s="9">
        <f>IF(AND($A98="",$B98="",$C98="",$D98="",$E98="",$F98="",$G98="",$H98="",$I98="",$J98=""),"",IF(OR($A98="",$B98="",$C98="",$D98="",$F98="",$G98="",$H98="",$I98=""),"À compléter",IF(COUNTIF('Charge requise'!$A$5:$A$204,$A98)&gt;1,"Doublon","OK")))</f>
        <v/>
      </c>
    </row>
    <row r="99">
      <c r="A99" s="18" t="n"/>
      <c r="B99" s="30" t="n"/>
      <c r="C99" s="18" t="n"/>
      <c r="D99" s="21" t="n"/>
      <c r="E99" s="21" t="n"/>
      <c r="F99" s="21" t="n"/>
      <c r="G99" s="18" t="n"/>
      <c r="H99" s="18" t="n"/>
      <c r="I99" s="31" t="n"/>
      <c r="J99" s="21" t="n"/>
      <c r="K99" s="9">
        <f>IF(AND($A99="",$B99="",$C99="",$D99="",$E99="",$F99="",$G99="",$H99="",$I99="",$J99=""),"",IF(OR($A99="",$B99="",$C99="",$D99="",$F99="",$G99="",$H99="",$I99=""),"À compléter",IF(COUNTIF('Charge requise'!$A$5:$A$204,$A99)&gt;1,"Doublon","OK")))</f>
        <v/>
      </c>
    </row>
    <row r="100">
      <c r="A100" s="18" t="n"/>
      <c r="B100" s="30" t="n"/>
      <c r="C100" s="18" t="n"/>
      <c r="D100" s="21" t="n"/>
      <c r="E100" s="21" t="n"/>
      <c r="F100" s="21" t="n"/>
      <c r="G100" s="18" t="n"/>
      <c r="H100" s="18" t="n"/>
      <c r="I100" s="31" t="n"/>
      <c r="J100" s="21" t="n"/>
      <c r="K100" s="9">
        <f>IF(AND($A100="",$B100="",$C100="",$D100="",$E100="",$F100="",$G100="",$H100="",$I100="",$J100=""),"",IF(OR($A100="",$B100="",$C100="",$D100="",$F100="",$G100="",$H100="",$I100=""),"À compléter",IF(COUNTIF('Charge requise'!$A$5:$A$204,$A100)&gt;1,"Doublon","OK")))</f>
        <v/>
      </c>
    </row>
    <row r="101">
      <c r="A101" s="18" t="n"/>
      <c r="B101" s="30" t="n"/>
      <c r="C101" s="18" t="n"/>
      <c r="D101" s="21" t="n"/>
      <c r="E101" s="21" t="n"/>
      <c r="F101" s="21" t="n"/>
      <c r="G101" s="18" t="n"/>
      <c r="H101" s="18" t="n"/>
      <c r="I101" s="31" t="n"/>
      <c r="J101" s="21" t="n"/>
      <c r="K101" s="9">
        <f>IF(AND($A101="",$B101="",$C101="",$D101="",$E101="",$F101="",$G101="",$H101="",$I101="",$J101=""),"",IF(OR($A101="",$B101="",$C101="",$D101="",$F101="",$G101="",$H101="",$I101=""),"À compléter",IF(COUNTIF('Charge requise'!$A$5:$A$204,$A101)&gt;1,"Doublon","OK")))</f>
        <v/>
      </c>
    </row>
    <row r="102">
      <c r="A102" s="18" t="n"/>
      <c r="B102" s="30" t="n"/>
      <c r="C102" s="18" t="n"/>
      <c r="D102" s="21" t="n"/>
      <c r="E102" s="21" t="n"/>
      <c r="F102" s="21" t="n"/>
      <c r="G102" s="18" t="n"/>
      <c r="H102" s="18" t="n"/>
      <c r="I102" s="31" t="n"/>
      <c r="J102" s="21" t="n"/>
      <c r="K102" s="9">
        <f>IF(AND($A102="",$B102="",$C102="",$D102="",$E102="",$F102="",$G102="",$H102="",$I102="",$J102=""),"",IF(OR($A102="",$B102="",$C102="",$D102="",$F102="",$G102="",$H102="",$I102=""),"À compléter",IF(COUNTIF('Charge requise'!$A$5:$A$204,$A102)&gt;1,"Doublon","OK")))</f>
        <v/>
      </c>
    </row>
    <row r="103">
      <c r="A103" s="18" t="n"/>
      <c r="B103" s="30" t="n"/>
      <c r="C103" s="18" t="n"/>
      <c r="D103" s="21" t="n"/>
      <c r="E103" s="21" t="n"/>
      <c r="F103" s="21" t="n"/>
      <c r="G103" s="18" t="n"/>
      <c r="H103" s="18" t="n"/>
      <c r="I103" s="31" t="n"/>
      <c r="J103" s="21" t="n"/>
      <c r="K103" s="9">
        <f>IF(AND($A103="",$B103="",$C103="",$D103="",$E103="",$F103="",$G103="",$H103="",$I103="",$J103=""),"",IF(OR($A103="",$B103="",$C103="",$D103="",$F103="",$G103="",$H103="",$I103=""),"À compléter",IF(COUNTIF('Charge requise'!$A$5:$A$204,$A103)&gt;1,"Doublon","OK")))</f>
        <v/>
      </c>
    </row>
    <row r="104">
      <c r="A104" s="18" t="n"/>
      <c r="B104" s="30" t="n"/>
      <c r="C104" s="18" t="n"/>
      <c r="D104" s="21" t="n"/>
      <c r="E104" s="21" t="n"/>
      <c r="F104" s="21" t="n"/>
      <c r="G104" s="18" t="n"/>
      <c r="H104" s="18" t="n"/>
      <c r="I104" s="31" t="n"/>
      <c r="J104" s="21" t="n"/>
      <c r="K104" s="9">
        <f>IF(AND($A104="",$B104="",$C104="",$D104="",$E104="",$F104="",$G104="",$H104="",$I104="",$J104=""),"",IF(OR($A104="",$B104="",$C104="",$D104="",$F104="",$G104="",$H104="",$I104=""),"À compléter",IF(COUNTIF('Charge requise'!$A$5:$A$204,$A104)&gt;1,"Doublon","OK")))</f>
        <v/>
      </c>
    </row>
    <row r="105">
      <c r="A105" s="18" t="n"/>
      <c r="B105" s="30" t="n"/>
      <c r="C105" s="18" t="n"/>
      <c r="D105" s="21" t="n"/>
      <c r="E105" s="21" t="n"/>
      <c r="F105" s="21" t="n"/>
      <c r="G105" s="18" t="n"/>
      <c r="H105" s="18" t="n"/>
      <c r="I105" s="31" t="n"/>
      <c r="J105" s="21" t="n"/>
      <c r="K105" s="9">
        <f>IF(AND($A105="",$B105="",$C105="",$D105="",$E105="",$F105="",$G105="",$H105="",$I105="",$J105=""),"",IF(OR($A105="",$B105="",$C105="",$D105="",$F105="",$G105="",$H105="",$I105=""),"À compléter",IF(COUNTIF('Charge requise'!$A$5:$A$204,$A105)&gt;1,"Doublon","OK")))</f>
        <v/>
      </c>
    </row>
    <row r="106">
      <c r="A106" s="18" t="n"/>
      <c r="B106" s="30" t="n"/>
      <c r="C106" s="18" t="n"/>
      <c r="D106" s="21" t="n"/>
      <c r="E106" s="21" t="n"/>
      <c r="F106" s="21" t="n"/>
      <c r="G106" s="18" t="n"/>
      <c r="H106" s="18" t="n"/>
      <c r="I106" s="31" t="n"/>
      <c r="J106" s="21" t="n"/>
      <c r="K106" s="9">
        <f>IF(AND($A106="",$B106="",$C106="",$D106="",$E106="",$F106="",$G106="",$H106="",$I106="",$J106=""),"",IF(OR($A106="",$B106="",$C106="",$D106="",$F106="",$G106="",$H106="",$I106=""),"À compléter",IF(COUNTIF('Charge requise'!$A$5:$A$204,$A106)&gt;1,"Doublon","OK")))</f>
        <v/>
      </c>
    </row>
    <row r="107">
      <c r="A107" s="18" t="n"/>
      <c r="B107" s="30" t="n"/>
      <c r="C107" s="18" t="n"/>
      <c r="D107" s="21" t="n"/>
      <c r="E107" s="21" t="n"/>
      <c r="F107" s="21" t="n"/>
      <c r="G107" s="18" t="n"/>
      <c r="H107" s="18" t="n"/>
      <c r="I107" s="31" t="n"/>
      <c r="J107" s="21" t="n"/>
      <c r="K107" s="9">
        <f>IF(AND($A107="",$B107="",$C107="",$D107="",$E107="",$F107="",$G107="",$H107="",$I107="",$J107=""),"",IF(OR($A107="",$B107="",$C107="",$D107="",$F107="",$G107="",$H107="",$I107=""),"À compléter",IF(COUNTIF('Charge requise'!$A$5:$A$204,$A107)&gt;1,"Doublon","OK")))</f>
        <v/>
      </c>
    </row>
    <row r="108">
      <c r="A108" s="18" t="n"/>
      <c r="B108" s="30" t="n"/>
      <c r="C108" s="18" t="n"/>
      <c r="D108" s="21" t="n"/>
      <c r="E108" s="21" t="n"/>
      <c r="F108" s="21" t="n"/>
      <c r="G108" s="18" t="n"/>
      <c r="H108" s="18" t="n"/>
      <c r="I108" s="31" t="n"/>
      <c r="J108" s="21" t="n"/>
      <c r="K108" s="9">
        <f>IF(AND($A108="",$B108="",$C108="",$D108="",$E108="",$F108="",$G108="",$H108="",$I108="",$J108=""),"",IF(OR($A108="",$B108="",$C108="",$D108="",$F108="",$G108="",$H108="",$I108=""),"À compléter",IF(COUNTIF('Charge requise'!$A$5:$A$204,$A108)&gt;1,"Doublon","OK")))</f>
        <v/>
      </c>
    </row>
    <row r="109">
      <c r="A109" s="18" t="n"/>
      <c r="B109" s="30" t="n"/>
      <c r="C109" s="18" t="n"/>
      <c r="D109" s="21" t="n"/>
      <c r="E109" s="21" t="n"/>
      <c r="F109" s="21" t="n"/>
      <c r="G109" s="18" t="n"/>
      <c r="H109" s="18" t="n"/>
      <c r="I109" s="31" t="n"/>
      <c r="J109" s="21" t="n"/>
      <c r="K109" s="9">
        <f>IF(AND($A109="",$B109="",$C109="",$D109="",$E109="",$F109="",$G109="",$H109="",$I109="",$J109=""),"",IF(OR($A109="",$B109="",$C109="",$D109="",$F109="",$G109="",$H109="",$I109=""),"À compléter",IF(COUNTIF('Charge requise'!$A$5:$A$204,$A109)&gt;1,"Doublon","OK")))</f>
        <v/>
      </c>
    </row>
    <row r="110">
      <c r="A110" s="18" t="n"/>
      <c r="B110" s="30" t="n"/>
      <c r="C110" s="18" t="n"/>
      <c r="D110" s="21" t="n"/>
      <c r="E110" s="21" t="n"/>
      <c r="F110" s="21" t="n"/>
      <c r="G110" s="18" t="n"/>
      <c r="H110" s="18" t="n"/>
      <c r="I110" s="31" t="n"/>
      <c r="J110" s="21" t="n"/>
      <c r="K110" s="9">
        <f>IF(AND($A110="",$B110="",$C110="",$D110="",$E110="",$F110="",$G110="",$H110="",$I110="",$J110=""),"",IF(OR($A110="",$B110="",$C110="",$D110="",$F110="",$G110="",$H110="",$I110=""),"À compléter",IF(COUNTIF('Charge requise'!$A$5:$A$204,$A110)&gt;1,"Doublon","OK")))</f>
        <v/>
      </c>
    </row>
    <row r="111">
      <c r="A111" s="18" t="n"/>
      <c r="B111" s="30" t="n"/>
      <c r="C111" s="18" t="n"/>
      <c r="D111" s="21" t="n"/>
      <c r="E111" s="21" t="n"/>
      <c r="F111" s="21" t="n"/>
      <c r="G111" s="18" t="n"/>
      <c r="H111" s="18" t="n"/>
      <c r="I111" s="31" t="n"/>
      <c r="J111" s="21" t="n"/>
      <c r="K111" s="9">
        <f>IF(AND($A111="",$B111="",$C111="",$D111="",$E111="",$F111="",$G111="",$H111="",$I111="",$J111=""),"",IF(OR($A111="",$B111="",$C111="",$D111="",$F111="",$G111="",$H111="",$I111=""),"À compléter",IF(COUNTIF('Charge requise'!$A$5:$A$204,$A111)&gt;1,"Doublon","OK")))</f>
        <v/>
      </c>
    </row>
    <row r="112">
      <c r="A112" s="18" t="n"/>
      <c r="B112" s="30" t="n"/>
      <c r="C112" s="18" t="n"/>
      <c r="D112" s="21" t="n"/>
      <c r="E112" s="21" t="n"/>
      <c r="F112" s="21" t="n"/>
      <c r="G112" s="18" t="n"/>
      <c r="H112" s="18" t="n"/>
      <c r="I112" s="31" t="n"/>
      <c r="J112" s="21" t="n"/>
      <c r="K112" s="9">
        <f>IF(AND($A112="",$B112="",$C112="",$D112="",$E112="",$F112="",$G112="",$H112="",$I112="",$J112=""),"",IF(OR($A112="",$B112="",$C112="",$D112="",$F112="",$G112="",$H112="",$I112=""),"À compléter",IF(COUNTIF('Charge requise'!$A$5:$A$204,$A112)&gt;1,"Doublon","OK")))</f>
        <v/>
      </c>
    </row>
    <row r="113">
      <c r="A113" s="18" t="n"/>
      <c r="B113" s="30" t="n"/>
      <c r="C113" s="18" t="n"/>
      <c r="D113" s="21" t="n"/>
      <c r="E113" s="21" t="n"/>
      <c r="F113" s="21" t="n"/>
      <c r="G113" s="18" t="n"/>
      <c r="H113" s="18" t="n"/>
      <c r="I113" s="31" t="n"/>
      <c r="J113" s="21" t="n"/>
      <c r="K113" s="9">
        <f>IF(AND($A113="",$B113="",$C113="",$D113="",$E113="",$F113="",$G113="",$H113="",$I113="",$J113=""),"",IF(OR($A113="",$B113="",$C113="",$D113="",$F113="",$G113="",$H113="",$I113=""),"À compléter",IF(COUNTIF('Charge requise'!$A$5:$A$204,$A113)&gt;1,"Doublon","OK")))</f>
        <v/>
      </c>
    </row>
    <row r="114">
      <c r="A114" s="18" t="n"/>
      <c r="B114" s="30" t="n"/>
      <c r="C114" s="18" t="n"/>
      <c r="D114" s="21" t="n"/>
      <c r="E114" s="21" t="n"/>
      <c r="F114" s="21" t="n"/>
      <c r="G114" s="18" t="n"/>
      <c r="H114" s="18" t="n"/>
      <c r="I114" s="31" t="n"/>
      <c r="J114" s="21" t="n"/>
      <c r="K114" s="9">
        <f>IF(AND($A114="",$B114="",$C114="",$D114="",$E114="",$F114="",$G114="",$H114="",$I114="",$J114=""),"",IF(OR($A114="",$B114="",$C114="",$D114="",$F114="",$G114="",$H114="",$I114=""),"À compléter",IF(COUNTIF('Charge requise'!$A$5:$A$204,$A114)&gt;1,"Doublon","OK")))</f>
        <v/>
      </c>
    </row>
    <row r="115">
      <c r="A115" s="18" t="n"/>
      <c r="B115" s="30" t="n"/>
      <c r="C115" s="18" t="n"/>
      <c r="D115" s="21" t="n"/>
      <c r="E115" s="21" t="n"/>
      <c r="F115" s="21" t="n"/>
      <c r="G115" s="18" t="n"/>
      <c r="H115" s="18" t="n"/>
      <c r="I115" s="31" t="n"/>
      <c r="J115" s="21" t="n"/>
      <c r="K115" s="9">
        <f>IF(AND($A115="",$B115="",$C115="",$D115="",$E115="",$F115="",$G115="",$H115="",$I115="",$J115=""),"",IF(OR($A115="",$B115="",$C115="",$D115="",$F115="",$G115="",$H115="",$I115=""),"À compléter",IF(COUNTIF('Charge requise'!$A$5:$A$204,$A115)&gt;1,"Doublon","OK")))</f>
        <v/>
      </c>
    </row>
    <row r="116">
      <c r="A116" s="18" t="n"/>
      <c r="B116" s="30" t="n"/>
      <c r="C116" s="18" t="n"/>
      <c r="D116" s="21" t="n"/>
      <c r="E116" s="21" t="n"/>
      <c r="F116" s="21" t="n"/>
      <c r="G116" s="18" t="n"/>
      <c r="H116" s="18" t="n"/>
      <c r="I116" s="31" t="n"/>
      <c r="J116" s="21" t="n"/>
      <c r="K116" s="9">
        <f>IF(AND($A116="",$B116="",$C116="",$D116="",$E116="",$F116="",$G116="",$H116="",$I116="",$J116=""),"",IF(OR($A116="",$B116="",$C116="",$D116="",$F116="",$G116="",$H116="",$I116=""),"À compléter",IF(COUNTIF('Charge requise'!$A$5:$A$204,$A116)&gt;1,"Doublon","OK")))</f>
        <v/>
      </c>
    </row>
    <row r="117">
      <c r="A117" s="18" t="n"/>
      <c r="B117" s="30" t="n"/>
      <c r="C117" s="18" t="n"/>
      <c r="D117" s="21" t="n"/>
      <c r="E117" s="21" t="n"/>
      <c r="F117" s="21" t="n"/>
      <c r="G117" s="18" t="n"/>
      <c r="H117" s="18" t="n"/>
      <c r="I117" s="31" t="n"/>
      <c r="J117" s="21" t="n"/>
      <c r="K117" s="9">
        <f>IF(AND($A117="",$B117="",$C117="",$D117="",$E117="",$F117="",$G117="",$H117="",$I117="",$J117=""),"",IF(OR($A117="",$B117="",$C117="",$D117="",$F117="",$G117="",$H117="",$I117=""),"À compléter",IF(COUNTIF('Charge requise'!$A$5:$A$204,$A117)&gt;1,"Doublon","OK")))</f>
        <v/>
      </c>
    </row>
    <row r="118">
      <c r="A118" s="18" t="n"/>
      <c r="B118" s="30" t="n"/>
      <c r="C118" s="18" t="n"/>
      <c r="D118" s="21" t="n"/>
      <c r="E118" s="21" t="n"/>
      <c r="F118" s="21" t="n"/>
      <c r="G118" s="18" t="n"/>
      <c r="H118" s="18" t="n"/>
      <c r="I118" s="31" t="n"/>
      <c r="J118" s="21" t="n"/>
      <c r="K118" s="9">
        <f>IF(AND($A118="",$B118="",$C118="",$D118="",$E118="",$F118="",$G118="",$H118="",$I118="",$J118=""),"",IF(OR($A118="",$B118="",$C118="",$D118="",$F118="",$G118="",$H118="",$I118=""),"À compléter",IF(COUNTIF('Charge requise'!$A$5:$A$204,$A118)&gt;1,"Doublon","OK")))</f>
        <v/>
      </c>
    </row>
    <row r="119">
      <c r="A119" s="18" t="n"/>
      <c r="B119" s="30" t="n"/>
      <c r="C119" s="18" t="n"/>
      <c r="D119" s="21" t="n"/>
      <c r="E119" s="21" t="n"/>
      <c r="F119" s="21" t="n"/>
      <c r="G119" s="18" t="n"/>
      <c r="H119" s="18" t="n"/>
      <c r="I119" s="31" t="n"/>
      <c r="J119" s="21" t="n"/>
      <c r="K119" s="9">
        <f>IF(AND($A119="",$B119="",$C119="",$D119="",$E119="",$F119="",$G119="",$H119="",$I119="",$J119=""),"",IF(OR($A119="",$B119="",$C119="",$D119="",$F119="",$G119="",$H119="",$I119=""),"À compléter",IF(COUNTIF('Charge requise'!$A$5:$A$204,$A119)&gt;1,"Doublon","OK")))</f>
        <v/>
      </c>
    </row>
    <row r="120">
      <c r="A120" s="18" t="n"/>
      <c r="B120" s="30" t="n"/>
      <c r="C120" s="18" t="n"/>
      <c r="D120" s="21" t="n"/>
      <c r="E120" s="21" t="n"/>
      <c r="F120" s="21" t="n"/>
      <c r="G120" s="18" t="n"/>
      <c r="H120" s="18" t="n"/>
      <c r="I120" s="31" t="n"/>
      <c r="J120" s="21" t="n"/>
      <c r="K120" s="9">
        <f>IF(AND($A120="",$B120="",$C120="",$D120="",$E120="",$F120="",$G120="",$H120="",$I120="",$J120=""),"",IF(OR($A120="",$B120="",$C120="",$D120="",$F120="",$G120="",$H120="",$I120=""),"À compléter",IF(COUNTIF('Charge requise'!$A$5:$A$204,$A120)&gt;1,"Doublon","OK")))</f>
        <v/>
      </c>
    </row>
    <row r="121">
      <c r="A121" s="18" t="n"/>
      <c r="B121" s="30" t="n"/>
      <c r="C121" s="18" t="n"/>
      <c r="D121" s="21" t="n"/>
      <c r="E121" s="21" t="n"/>
      <c r="F121" s="21" t="n"/>
      <c r="G121" s="18" t="n"/>
      <c r="H121" s="18" t="n"/>
      <c r="I121" s="31" t="n"/>
      <c r="J121" s="21" t="n"/>
      <c r="K121" s="9">
        <f>IF(AND($A121="",$B121="",$C121="",$D121="",$E121="",$F121="",$G121="",$H121="",$I121="",$J121=""),"",IF(OR($A121="",$B121="",$C121="",$D121="",$F121="",$G121="",$H121="",$I121=""),"À compléter",IF(COUNTIF('Charge requise'!$A$5:$A$204,$A121)&gt;1,"Doublon","OK")))</f>
        <v/>
      </c>
    </row>
    <row r="122">
      <c r="A122" s="18" t="n"/>
      <c r="B122" s="30" t="n"/>
      <c r="C122" s="18" t="n"/>
      <c r="D122" s="21" t="n"/>
      <c r="E122" s="21" t="n"/>
      <c r="F122" s="21" t="n"/>
      <c r="G122" s="18" t="n"/>
      <c r="H122" s="18" t="n"/>
      <c r="I122" s="31" t="n"/>
      <c r="J122" s="21" t="n"/>
      <c r="K122" s="9">
        <f>IF(AND($A122="",$B122="",$C122="",$D122="",$E122="",$F122="",$G122="",$H122="",$I122="",$J122=""),"",IF(OR($A122="",$B122="",$C122="",$D122="",$F122="",$G122="",$H122="",$I122=""),"À compléter",IF(COUNTIF('Charge requise'!$A$5:$A$204,$A122)&gt;1,"Doublon","OK")))</f>
        <v/>
      </c>
    </row>
    <row r="123">
      <c r="A123" s="18" t="n"/>
      <c r="B123" s="30" t="n"/>
      <c r="C123" s="18" t="n"/>
      <c r="D123" s="21" t="n"/>
      <c r="E123" s="21" t="n"/>
      <c r="F123" s="21" t="n"/>
      <c r="G123" s="18" t="n"/>
      <c r="H123" s="18" t="n"/>
      <c r="I123" s="31" t="n"/>
      <c r="J123" s="21" t="n"/>
      <c r="K123" s="9">
        <f>IF(AND($A123="",$B123="",$C123="",$D123="",$E123="",$F123="",$G123="",$H123="",$I123="",$J123=""),"",IF(OR($A123="",$B123="",$C123="",$D123="",$F123="",$G123="",$H123="",$I123=""),"À compléter",IF(COUNTIF('Charge requise'!$A$5:$A$204,$A123)&gt;1,"Doublon","OK")))</f>
        <v/>
      </c>
    </row>
    <row r="124">
      <c r="A124" s="18" t="n"/>
      <c r="B124" s="30" t="n"/>
      <c r="C124" s="18" t="n"/>
      <c r="D124" s="21" t="n"/>
      <c r="E124" s="21" t="n"/>
      <c r="F124" s="21" t="n"/>
      <c r="G124" s="18" t="n"/>
      <c r="H124" s="18" t="n"/>
      <c r="I124" s="31" t="n"/>
      <c r="J124" s="21" t="n"/>
      <c r="K124" s="9">
        <f>IF(AND($A124="",$B124="",$C124="",$D124="",$E124="",$F124="",$G124="",$H124="",$I124="",$J124=""),"",IF(OR($A124="",$B124="",$C124="",$D124="",$F124="",$G124="",$H124="",$I124=""),"À compléter",IF(COUNTIF('Charge requise'!$A$5:$A$204,$A124)&gt;1,"Doublon","OK")))</f>
        <v/>
      </c>
    </row>
    <row r="125">
      <c r="A125" s="18" t="n"/>
      <c r="B125" s="30" t="n"/>
      <c r="C125" s="18" t="n"/>
      <c r="D125" s="21" t="n"/>
      <c r="E125" s="21" t="n"/>
      <c r="F125" s="21" t="n"/>
      <c r="G125" s="18" t="n"/>
      <c r="H125" s="18" t="n"/>
      <c r="I125" s="31" t="n"/>
      <c r="J125" s="21" t="n"/>
      <c r="K125" s="9">
        <f>IF(AND($A125="",$B125="",$C125="",$D125="",$E125="",$F125="",$G125="",$H125="",$I125="",$J125=""),"",IF(OR($A125="",$B125="",$C125="",$D125="",$F125="",$G125="",$H125="",$I125=""),"À compléter",IF(COUNTIF('Charge requise'!$A$5:$A$204,$A125)&gt;1,"Doublon","OK")))</f>
        <v/>
      </c>
    </row>
    <row r="126">
      <c r="A126" s="18" t="n"/>
      <c r="B126" s="30" t="n"/>
      <c r="C126" s="18" t="n"/>
      <c r="D126" s="21" t="n"/>
      <c r="E126" s="21" t="n"/>
      <c r="F126" s="21" t="n"/>
      <c r="G126" s="18" t="n"/>
      <c r="H126" s="18" t="n"/>
      <c r="I126" s="31" t="n"/>
      <c r="J126" s="21" t="n"/>
      <c r="K126" s="9">
        <f>IF(AND($A126="",$B126="",$C126="",$D126="",$E126="",$F126="",$G126="",$H126="",$I126="",$J126=""),"",IF(OR($A126="",$B126="",$C126="",$D126="",$F126="",$G126="",$H126="",$I126=""),"À compléter",IF(COUNTIF('Charge requise'!$A$5:$A$204,$A126)&gt;1,"Doublon","OK")))</f>
        <v/>
      </c>
    </row>
    <row r="127">
      <c r="A127" s="18" t="n"/>
      <c r="B127" s="30" t="n"/>
      <c r="C127" s="18" t="n"/>
      <c r="D127" s="21" t="n"/>
      <c r="E127" s="21" t="n"/>
      <c r="F127" s="21" t="n"/>
      <c r="G127" s="18" t="n"/>
      <c r="H127" s="18" t="n"/>
      <c r="I127" s="31" t="n"/>
      <c r="J127" s="21" t="n"/>
      <c r="K127" s="9">
        <f>IF(AND($A127="",$B127="",$C127="",$D127="",$E127="",$F127="",$G127="",$H127="",$I127="",$J127=""),"",IF(OR($A127="",$B127="",$C127="",$D127="",$F127="",$G127="",$H127="",$I127=""),"À compléter",IF(COUNTIF('Charge requise'!$A$5:$A$204,$A127)&gt;1,"Doublon","OK")))</f>
        <v/>
      </c>
    </row>
    <row r="128">
      <c r="A128" s="18" t="n"/>
      <c r="B128" s="30" t="n"/>
      <c r="C128" s="18" t="n"/>
      <c r="D128" s="21" t="n"/>
      <c r="E128" s="21" t="n"/>
      <c r="F128" s="21" t="n"/>
      <c r="G128" s="18" t="n"/>
      <c r="H128" s="18" t="n"/>
      <c r="I128" s="31" t="n"/>
      <c r="J128" s="21" t="n"/>
      <c r="K128" s="9">
        <f>IF(AND($A128="",$B128="",$C128="",$D128="",$E128="",$F128="",$G128="",$H128="",$I128="",$J128=""),"",IF(OR($A128="",$B128="",$C128="",$D128="",$F128="",$G128="",$H128="",$I128=""),"À compléter",IF(COUNTIF('Charge requise'!$A$5:$A$204,$A128)&gt;1,"Doublon","OK")))</f>
        <v/>
      </c>
    </row>
    <row r="129">
      <c r="A129" s="18" t="n"/>
      <c r="B129" s="30" t="n"/>
      <c r="C129" s="18" t="n"/>
      <c r="D129" s="21" t="n"/>
      <c r="E129" s="21" t="n"/>
      <c r="F129" s="21" t="n"/>
      <c r="G129" s="18" t="n"/>
      <c r="H129" s="18" t="n"/>
      <c r="I129" s="31" t="n"/>
      <c r="J129" s="21" t="n"/>
      <c r="K129" s="9">
        <f>IF(AND($A129="",$B129="",$C129="",$D129="",$E129="",$F129="",$G129="",$H129="",$I129="",$J129=""),"",IF(OR($A129="",$B129="",$C129="",$D129="",$F129="",$G129="",$H129="",$I129=""),"À compléter",IF(COUNTIF('Charge requise'!$A$5:$A$204,$A129)&gt;1,"Doublon","OK")))</f>
        <v/>
      </c>
    </row>
    <row r="130">
      <c r="A130" s="18" t="n"/>
      <c r="B130" s="30" t="n"/>
      <c r="C130" s="18" t="n"/>
      <c r="D130" s="21" t="n"/>
      <c r="E130" s="21" t="n"/>
      <c r="F130" s="21" t="n"/>
      <c r="G130" s="18" t="n"/>
      <c r="H130" s="18" t="n"/>
      <c r="I130" s="31" t="n"/>
      <c r="J130" s="21" t="n"/>
      <c r="K130" s="9">
        <f>IF(AND($A130="",$B130="",$C130="",$D130="",$E130="",$F130="",$G130="",$H130="",$I130="",$J130=""),"",IF(OR($A130="",$B130="",$C130="",$D130="",$F130="",$G130="",$H130="",$I130=""),"À compléter",IF(COUNTIF('Charge requise'!$A$5:$A$204,$A130)&gt;1,"Doublon","OK")))</f>
        <v/>
      </c>
    </row>
    <row r="131">
      <c r="A131" s="18" t="n"/>
      <c r="B131" s="30" t="n"/>
      <c r="C131" s="18" t="n"/>
      <c r="D131" s="21" t="n"/>
      <c r="E131" s="21" t="n"/>
      <c r="F131" s="21" t="n"/>
      <c r="G131" s="18" t="n"/>
      <c r="H131" s="18" t="n"/>
      <c r="I131" s="31" t="n"/>
      <c r="J131" s="21" t="n"/>
      <c r="K131" s="9">
        <f>IF(AND($A131="",$B131="",$C131="",$D131="",$E131="",$F131="",$G131="",$H131="",$I131="",$J131=""),"",IF(OR($A131="",$B131="",$C131="",$D131="",$F131="",$G131="",$H131="",$I131=""),"À compléter",IF(COUNTIF('Charge requise'!$A$5:$A$204,$A131)&gt;1,"Doublon","OK")))</f>
        <v/>
      </c>
    </row>
    <row r="132">
      <c r="A132" s="18" t="n"/>
      <c r="B132" s="30" t="n"/>
      <c r="C132" s="18" t="n"/>
      <c r="D132" s="21" t="n"/>
      <c r="E132" s="21" t="n"/>
      <c r="F132" s="21" t="n"/>
      <c r="G132" s="18" t="n"/>
      <c r="H132" s="18" t="n"/>
      <c r="I132" s="31" t="n"/>
      <c r="J132" s="21" t="n"/>
      <c r="K132" s="9">
        <f>IF(AND($A132="",$B132="",$C132="",$D132="",$E132="",$F132="",$G132="",$H132="",$I132="",$J132=""),"",IF(OR($A132="",$B132="",$C132="",$D132="",$F132="",$G132="",$H132="",$I132=""),"À compléter",IF(COUNTIF('Charge requise'!$A$5:$A$204,$A132)&gt;1,"Doublon","OK")))</f>
        <v/>
      </c>
    </row>
    <row r="133">
      <c r="A133" s="18" t="n"/>
      <c r="B133" s="30" t="n"/>
      <c r="C133" s="18" t="n"/>
      <c r="D133" s="21" t="n"/>
      <c r="E133" s="21" t="n"/>
      <c r="F133" s="21" t="n"/>
      <c r="G133" s="18" t="n"/>
      <c r="H133" s="18" t="n"/>
      <c r="I133" s="31" t="n"/>
      <c r="J133" s="21" t="n"/>
      <c r="K133" s="9">
        <f>IF(AND($A133="",$B133="",$C133="",$D133="",$E133="",$F133="",$G133="",$H133="",$I133="",$J133=""),"",IF(OR($A133="",$B133="",$C133="",$D133="",$F133="",$G133="",$H133="",$I133=""),"À compléter",IF(COUNTIF('Charge requise'!$A$5:$A$204,$A133)&gt;1,"Doublon","OK")))</f>
        <v/>
      </c>
    </row>
    <row r="134">
      <c r="A134" s="18" t="n"/>
      <c r="B134" s="30" t="n"/>
      <c r="C134" s="18" t="n"/>
      <c r="D134" s="21" t="n"/>
      <c r="E134" s="21" t="n"/>
      <c r="F134" s="21" t="n"/>
      <c r="G134" s="18" t="n"/>
      <c r="H134" s="18" t="n"/>
      <c r="I134" s="31" t="n"/>
      <c r="J134" s="21" t="n"/>
      <c r="K134" s="9">
        <f>IF(AND($A134="",$B134="",$C134="",$D134="",$E134="",$F134="",$G134="",$H134="",$I134="",$J134=""),"",IF(OR($A134="",$B134="",$C134="",$D134="",$F134="",$G134="",$H134="",$I134=""),"À compléter",IF(COUNTIF('Charge requise'!$A$5:$A$204,$A134)&gt;1,"Doublon","OK")))</f>
        <v/>
      </c>
    </row>
    <row r="135">
      <c r="A135" s="18" t="n"/>
      <c r="B135" s="30" t="n"/>
      <c r="C135" s="18" t="n"/>
      <c r="D135" s="21" t="n"/>
      <c r="E135" s="21" t="n"/>
      <c r="F135" s="21" t="n"/>
      <c r="G135" s="18" t="n"/>
      <c r="H135" s="18" t="n"/>
      <c r="I135" s="31" t="n"/>
      <c r="J135" s="21" t="n"/>
      <c r="K135" s="9">
        <f>IF(AND($A135="",$B135="",$C135="",$D135="",$E135="",$F135="",$G135="",$H135="",$I135="",$J135=""),"",IF(OR($A135="",$B135="",$C135="",$D135="",$F135="",$G135="",$H135="",$I135=""),"À compléter",IF(COUNTIF('Charge requise'!$A$5:$A$204,$A135)&gt;1,"Doublon","OK")))</f>
        <v/>
      </c>
    </row>
    <row r="136">
      <c r="A136" s="18" t="n"/>
      <c r="B136" s="30" t="n"/>
      <c r="C136" s="18" t="n"/>
      <c r="D136" s="21" t="n"/>
      <c r="E136" s="21" t="n"/>
      <c r="F136" s="21" t="n"/>
      <c r="G136" s="18" t="n"/>
      <c r="H136" s="18" t="n"/>
      <c r="I136" s="31" t="n"/>
      <c r="J136" s="21" t="n"/>
      <c r="K136" s="9">
        <f>IF(AND($A136="",$B136="",$C136="",$D136="",$E136="",$F136="",$G136="",$H136="",$I136="",$J136=""),"",IF(OR($A136="",$B136="",$C136="",$D136="",$F136="",$G136="",$H136="",$I136=""),"À compléter",IF(COUNTIF('Charge requise'!$A$5:$A$204,$A136)&gt;1,"Doublon","OK")))</f>
        <v/>
      </c>
    </row>
    <row r="137">
      <c r="A137" s="18" t="n"/>
      <c r="B137" s="30" t="n"/>
      <c r="C137" s="18" t="n"/>
      <c r="D137" s="21" t="n"/>
      <c r="E137" s="21" t="n"/>
      <c r="F137" s="21" t="n"/>
      <c r="G137" s="18" t="n"/>
      <c r="H137" s="18" t="n"/>
      <c r="I137" s="31" t="n"/>
      <c r="J137" s="21" t="n"/>
      <c r="K137" s="9">
        <f>IF(AND($A137="",$B137="",$C137="",$D137="",$E137="",$F137="",$G137="",$H137="",$I137="",$J137=""),"",IF(OR($A137="",$B137="",$C137="",$D137="",$F137="",$G137="",$H137="",$I137=""),"À compléter",IF(COUNTIF('Charge requise'!$A$5:$A$204,$A137)&gt;1,"Doublon","OK")))</f>
        <v/>
      </c>
    </row>
    <row r="138">
      <c r="A138" s="18" t="n"/>
      <c r="B138" s="30" t="n"/>
      <c r="C138" s="18" t="n"/>
      <c r="D138" s="21" t="n"/>
      <c r="E138" s="21" t="n"/>
      <c r="F138" s="21" t="n"/>
      <c r="G138" s="18" t="n"/>
      <c r="H138" s="18" t="n"/>
      <c r="I138" s="31" t="n"/>
      <c r="J138" s="21" t="n"/>
      <c r="K138" s="9">
        <f>IF(AND($A138="",$B138="",$C138="",$D138="",$E138="",$F138="",$G138="",$H138="",$I138="",$J138=""),"",IF(OR($A138="",$B138="",$C138="",$D138="",$F138="",$G138="",$H138="",$I138=""),"À compléter",IF(COUNTIF('Charge requise'!$A$5:$A$204,$A138)&gt;1,"Doublon","OK")))</f>
        <v/>
      </c>
    </row>
    <row r="139">
      <c r="A139" s="18" t="n"/>
      <c r="B139" s="30" t="n"/>
      <c r="C139" s="18" t="n"/>
      <c r="D139" s="21" t="n"/>
      <c r="E139" s="21" t="n"/>
      <c r="F139" s="21" t="n"/>
      <c r="G139" s="18" t="n"/>
      <c r="H139" s="18" t="n"/>
      <c r="I139" s="31" t="n"/>
      <c r="J139" s="21" t="n"/>
      <c r="K139" s="9">
        <f>IF(AND($A139="",$B139="",$C139="",$D139="",$E139="",$F139="",$G139="",$H139="",$I139="",$J139=""),"",IF(OR($A139="",$B139="",$C139="",$D139="",$F139="",$G139="",$H139="",$I139=""),"À compléter",IF(COUNTIF('Charge requise'!$A$5:$A$204,$A139)&gt;1,"Doublon","OK")))</f>
        <v/>
      </c>
    </row>
    <row r="140">
      <c r="A140" s="18" t="n"/>
      <c r="B140" s="30" t="n"/>
      <c r="C140" s="18" t="n"/>
      <c r="D140" s="21" t="n"/>
      <c r="E140" s="21" t="n"/>
      <c r="F140" s="21" t="n"/>
      <c r="G140" s="18" t="n"/>
      <c r="H140" s="18" t="n"/>
      <c r="I140" s="31" t="n"/>
      <c r="J140" s="21" t="n"/>
      <c r="K140" s="9">
        <f>IF(AND($A140="",$B140="",$C140="",$D140="",$E140="",$F140="",$G140="",$H140="",$I140="",$J140=""),"",IF(OR($A140="",$B140="",$C140="",$D140="",$F140="",$G140="",$H140="",$I140=""),"À compléter",IF(COUNTIF('Charge requise'!$A$5:$A$204,$A140)&gt;1,"Doublon","OK")))</f>
        <v/>
      </c>
    </row>
    <row r="141">
      <c r="A141" s="18" t="n"/>
      <c r="B141" s="30" t="n"/>
      <c r="C141" s="18" t="n"/>
      <c r="D141" s="21" t="n"/>
      <c r="E141" s="21" t="n"/>
      <c r="F141" s="21" t="n"/>
      <c r="G141" s="18" t="n"/>
      <c r="H141" s="18" t="n"/>
      <c r="I141" s="31" t="n"/>
      <c r="J141" s="21" t="n"/>
      <c r="K141" s="9">
        <f>IF(AND($A141="",$B141="",$C141="",$D141="",$E141="",$F141="",$G141="",$H141="",$I141="",$J141=""),"",IF(OR($A141="",$B141="",$C141="",$D141="",$F141="",$G141="",$H141="",$I141=""),"À compléter",IF(COUNTIF('Charge requise'!$A$5:$A$204,$A141)&gt;1,"Doublon","OK")))</f>
        <v/>
      </c>
    </row>
    <row r="142">
      <c r="A142" s="18" t="n"/>
      <c r="B142" s="30" t="n"/>
      <c r="C142" s="18" t="n"/>
      <c r="D142" s="21" t="n"/>
      <c r="E142" s="21" t="n"/>
      <c r="F142" s="21" t="n"/>
      <c r="G142" s="18" t="n"/>
      <c r="H142" s="18" t="n"/>
      <c r="I142" s="31" t="n"/>
      <c r="J142" s="21" t="n"/>
      <c r="K142" s="9">
        <f>IF(AND($A142="",$B142="",$C142="",$D142="",$E142="",$F142="",$G142="",$H142="",$I142="",$J142=""),"",IF(OR($A142="",$B142="",$C142="",$D142="",$F142="",$G142="",$H142="",$I142=""),"À compléter",IF(COUNTIF('Charge requise'!$A$5:$A$204,$A142)&gt;1,"Doublon","OK")))</f>
        <v/>
      </c>
    </row>
    <row r="143">
      <c r="A143" s="18" t="n"/>
      <c r="B143" s="30" t="n"/>
      <c r="C143" s="18" t="n"/>
      <c r="D143" s="21" t="n"/>
      <c r="E143" s="21" t="n"/>
      <c r="F143" s="21" t="n"/>
      <c r="G143" s="18" t="n"/>
      <c r="H143" s="18" t="n"/>
      <c r="I143" s="31" t="n"/>
      <c r="J143" s="21" t="n"/>
      <c r="K143" s="9">
        <f>IF(AND($A143="",$B143="",$C143="",$D143="",$E143="",$F143="",$G143="",$H143="",$I143="",$J143=""),"",IF(OR($A143="",$B143="",$C143="",$D143="",$F143="",$G143="",$H143="",$I143=""),"À compléter",IF(COUNTIF('Charge requise'!$A$5:$A$204,$A143)&gt;1,"Doublon","OK")))</f>
        <v/>
      </c>
    </row>
    <row r="144">
      <c r="A144" s="18" t="n"/>
      <c r="B144" s="30" t="n"/>
      <c r="C144" s="18" t="n"/>
      <c r="D144" s="21" t="n"/>
      <c r="E144" s="21" t="n"/>
      <c r="F144" s="21" t="n"/>
      <c r="G144" s="18" t="n"/>
      <c r="H144" s="18" t="n"/>
      <c r="I144" s="31" t="n"/>
      <c r="J144" s="21" t="n"/>
      <c r="K144" s="9">
        <f>IF(AND($A144="",$B144="",$C144="",$D144="",$E144="",$F144="",$G144="",$H144="",$I144="",$J144=""),"",IF(OR($A144="",$B144="",$C144="",$D144="",$F144="",$G144="",$H144="",$I144=""),"À compléter",IF(COUNTIF('Charge requise'!$A$5:$A$204,$A144)&gt;1,"Doublon","OK")))</f>
        <v/>
      </c>
    </row>
    <row r="145">
      <c r="A145" s="18" t="n"/>
      <c r="B145" s="30" t="n"/>
      <c r="C145" s="18" t="n"/>
      <c r="D145" s="21" t="n"/>
      <c r="E145" s="21" t="n"/>
      <c r="F145" s="21" t="n"/>
      <c r="G145" s="18" t="n"/>
      <c r="H145" s="18" t="n"/>
      <c r="I145" s="31" t="n"/>
      <c r="J145" s="21" t="n"/>
      <c r="K145" s="9">
        <f>IF(AND($A145="",$B145="",$C145="",$D145="",$E145="",$F145="",$G145="",$H145="",$I145="",$J145=""),"",IF(OR($A145="",$B145="",$C145="",$D145="",$F145="",$G145="",$H145="",$I145=""),"À compléter",IF(COUNTIF('Charge requise'!$A$5:$A$204,$A145)&gt;1,"Doublon","OK")))</f>
        <v/>
      </c>
    </row>
    <row r="146">
      <c r="A146" s="18" t="n"/>
      <c r="B146" s="30" t="n"/>
      <c r="C146" s="18" t="n"/>
      <c r="D146" s="21" t="n"/>
      <c r="E146" s="21" t="n"/>
      <c r="F146" s="21" t="n"/>
      <c r="G146" s="18" t="n"/>
      <c r="H146" s="18" t="n"/>
      <c r="I146" s="31" t="n"/>
      <c r="J146" s="21" t="n"/>
      <c r="K146" s="9">
        <f>IF(AND($A146="",$B146="",$C146="",$D146="",$E146="",$F146="",$G146="",$H146="",$I146="",$J146=""),"",IF(OR($A146="",$B146="",$C146="",$D146="",$F146="",$G146="",$H146="",$I146=""),"À compléter",IF(COUNTIF('Charge requise'!$A$5:$A$204,$A146)&gt;1,"Doublon","OK")))</f>
        <v/>
      </c>
    </row>
    <row r="147">
      <c r="A147" s="18" t="n"/>
      <c r="B147" s="30" t="n"/>
      <c r="C147" s="18" t="n"/>
      <c r="D147" s="21" t="n"/>
      <c r="E147" s="21" t="n"/>
      <c r="F147" s="21" t="n"/>
      <c r="G147" s="18" t="n"/>
      <c r="H147" s="18" t="n"/>
      <c r="I147" s="31" t="n"/>
      <c r="J147" s="21" t="n"/>
      <c r="K147" s="9">
        <f>IF(AND($A147="",$B147="",$C147="",$D147="",$E147="",$F147="",$G147="",$H147="",$I147="",$J147=""),"",IF(OR($A147="",$B147="",$C147="",$D147="",$F147="",$G147="",$H147="",$I147=""),"À compléter",IF(COUNTIF('Charge requise'!$A$5:$A$204,$A147)&gt;1,"Doublon","OK")))</f>
        <v/>
      </c>
    </row>
    <row r="148">
      <c r="A148" s="18" t="n"/>
      <c r="B148" s="30" t="n"/>
      <c r="C148" s="18" t="n"/>
      <c r="D148" s="21" t="n"/>
      <c r="E148" s="21" t="n"/>
      <c r="F148" s="21" t="n"/>
      <c r="G148" s="18" t="n"/>
      <c r="H148" s="18" t="n"/>
      <c r="I148" s="31" t="n"/>
      <c r="J148" s="21" t="n"/>
      <c r="K148" s="9">
        <f>IF(AND($A148="",$B148="",$C148="",$D148="",$E148="",$F148="",$G148="",$H148="",$I148="",$J148=""),"",IF(OR($A148="",$B148="",$C148="",$D148="",$F148="",$G148="",$H148="",$I148=""),"À compléter",IF(COUNTIF('Charge requise'!$A$5:$A$204,$A148)&gt;1,"Doublon","OK")))</f>
        <v/>
      </c>
    </row>
    <row r="149">
      <c r="A149" s="18" t="n"/>
      <c r="B149" s="30" t="n"/>
      <c r="C149" s="18" t="n"/>
      <c r="D149" s="21" t="n"/>
      <c r="E149" s="21" t="n"/>
      <c r="F149" s="21" t="n"/>
      <c r="G149" s="18" t="n"/>
      <c r="H149" s="18" t="n"/>
      <c r="I149" s="31" t="n"/>
      <c r="J149" s="21" t="n"/>
      <c r="K149" s="9">
        <f>IF(AND($A149="",$B149="",$C149="",$D149="",$E149="",$F149="",$G149="",$H149="",$I149="",$J149=""),"",IF(OR($A149="",$B149="",$C149="",$D149="",$F149="",$G149="",$H149="",$I149=""),"À compléter",IF(COUNTIF('Charge requise'!$A$5:$A$204,$A149)&gt;1,"Doublon","OK")))</f>
        <v/>
      </c>
    </row>
    <row r="150">
      <c r="A150" s="18" t="n"/>
      <c r="B150" s="30" t="n"/>
      <c r="C150" s="18" t="n"/>
      <c r="D150" s="21" t="n"/>
      <c r="E150" s="21" t="n"/>
      <c r="F150" s="21" t="n"/>
      <c r="G150" s="18" t="n"/>
      <c r="H150" s="18" t="n"/>
      <c r="I150" s="31" t="n"/>
      <c r="J150" s="21" t="n"/>
      <c r="K150" s="9">
        <f>IF(AND($A150="",$B150="",$C150="",$D150="",$E150="",$F150="",$G150="",$H150="",$I150="",$J150=""),"",IF(OR($A150="",$B150="",$C150="",$D150="",$F150="",$G150="",$H150="",$I150=""),"À compléter",IF(COUNTIF('Charge requise'!$A$5:$A$204,$A150)&gt;1,"Doublon","OK")))</f>
        <v/>
      </c>
    </row>
    <row r="151">
      <c r="A151" s="18" t="n"/>
      <c r="B151" s="30" t="n"/>
      <c r="C151" s="18" t="n"/>
      <c r="D151" s="21" t="n"/>
      <c r="E151" s="21" t="n"/>
      <c r="F151" s="21" t="n"/>
      <c r="G151" s="18" t="n"/>
      <c r="H151" s="18" t="n"/>
      <c r="I151" s="31" t="n"/>
      <c r="J151" s="21" t="n"/>
      <c r="K151" s="9">
        <f>IF(AND($A151="",$B151="",$C151="",$D151="",$E151="",$F151="",$G151="",$H151="",$I151="",$J151=""),"",IF(OR($A151="",$B151="",$C151="",$D151="",$F151="",$G151="",$H151="",$I151=""),"À compléter",IF(COUNTIF('Charge requise'!$A$5:$A$204,$A151)&gt;1,"Doublon","OK")))</f>
        <v/>
      </c>
    </row>
    <row r="152">
      <c r="A152" s="18" t="n"/>
      <c r="B152" s="30" t="n"/>
      <c r="C152" s="18" t="n"/>
      <c r="D152" s="21" t="n"/>
      <c r="E152" s="21" t="n"/>
      <c r="F152" s="21" t="n"/>
      <c r="G152" s="18" t="n"/>
      <c r="H152" s="18" t="n"/>
      <c r="I152" s="31" t="n"/>
      <c r="J152" s="21" t="n"/>
      <c r="K152" s="9">
        <f>IF(AND($A152="",$B152="",$C152="",$D152="",$E152="",$F152="",$G152="",$H152="",$I152="",$J152=""),"",IF(OR($A152="",$B152="",$C152="",$D152="",$F152="",$G152="",$H152="",$I152=""),"À compléter",IF(COUNTIF('Charge requise'!$A$5:$A$204,$A152)&gt;1,"Doublon","OK")))</f>
        <v/>
      </c>
    </row>
    <row r="153">
      <c r="A153" s="18" t="n"/>
      <c r="B153" s="30" t="n"/>
      <c r="C153" s="18" t="n"/>
      <c r="D153" s="21" t="n"/>
      <c r="E153" s="21" t="n"/>
      <c r="F153" s="21" t="n"/>
      <c r="G153" s="18" t="n"/>
      <c r="H153" s="18" t="n"/>
      <c r="I153" s="31" t="n"/>
      <c r="J153" s="21" t="n"/>
      <c r="K153" s="9">
        <f>IF(AND($A153="",$B153="",$C153="",$D153="",$E153="",$F153="",$G153="",$H153="",$I153="",$J153=""),"",IF(OR($A153="",$B153="",$C153="",$D153="",$F153="",$G153="",$H153="",$I153=""),"À compléter",IF(COUNTIF('Charge requise'!$A$5:$A$204,$A153)&gt;1,"Doublon","OK")))</f>
        <v/>
      </c>
    </row>
    <row r="154">
      <c r="A154" s="18" t="n"/>
      <c r="B154" s="30" t="n"/>
      <c r="C154" s="18" t="n"/>
      <c r="D154" s="21" t="n"/>
      <c r="E154" s="21" t="n"/>
      <c r="F154" s="21" t="n"/>
      <c r="G154" s="18" t="n"/>
      <c r="H154" s="18" t="n"/>
      <c r="I154" s="31" t="n"/>
      <c r="J154" s="21" t="n"/>
      <c r="K154" s="9">
        <f>IF(AND($A154="",$B154="",$C154="",$D154="",$E154="",$F154="",$G154="",$H154="",$I154="",$J154=""),"",IF(OR($A154="",$B154="",$C154="",$D154="",$F154="",$G154="",$H154="",$I154=""),"À compléter",IF(COUNTIF('Charge requise'!$A$5:$A$204,$A154)&gt;1,"Doublon","OK")))</f>
        <v/>
      </c>
    </row>
    <row r="155">
      <c r="A155" s="18" t="n"/>
      <c r="B155" s="30" t="n"/>
      <c r="C155" s="18" t="n"/>
      <c r="D155" s="21" t="n"/>
      <c r="E155" s="21" t="n"/>
      <c r="F155" s="21" t="n"/>
      <c r="G155" s="18" t="n"/>
      <c r="H155" s="18" t="n"/>
      <c r="I155" s="31" t="n"/>
      <c r="J155" s="21" t="n"/>
      <c r="K155" s="9">
        <f>IF(AND($A155="",$B155="",$C155="",$D155="",$E155="",$F155="",$G155="",$H155="",$I155="",$J155=""),"",IF(OR($A155="",$B155="",$C155="",$D155="",$F155="",$G155="",$H155="",$I155=""),"À compléter",IF(COUNTIF('Charge requise'!$A$5:$A$204,$A155)&gt;1,"Doublon","OK")))</f>
        <v/>
      </c>
    </row>
    <row r="156">
      <c r="A156" s="18" t="n"/>
      <c r="B156" s="30" t="n"/>
      <c r="C156" s="18" t="n"/>
      <c r="D156" s="21" t="n"/>
      <c r="E156" s="21" t="n"/>
      <c r="F156" s="21" t="n"/>
      <c r="G156" s="18" t="n"/>
      <c r="H156" s="18" t="n"/>
      <c r="I156" s="31" t="n"/>
      <c r="J156" s="21" t="n"/>
      <c r="K156" s="9">
        <f>IF(AND($A156="",$B156="",$C156="",$D156="",$E156="",$F156="",$G156="",$H156="",$I156="",$J156=""),"",IF(OR($A156="",$B156="",$C156="",$D156="",$F156="",$G156="",$H156="",$I156=""),"À compléter",IF(COUNTIF('Charge requise'!$A$5:$A$204,$A156)&gt;1,"Doublon","OK")))</f>
        <v/>
      </c>
    </row>
    <row r="157">
      <c r="A157" s="18" t="n"/>
      <c r="B157" s="30" t="n"/>
      <c r="C157" s="18" t="n"/>
      <c r="D157" s="21" t="n"/>
      <c r="E157" s="21" t="n"/>
      <c r="F157" s="21" t="n"/>
      <c r="G157" s="18" t="n"/>
      <c r="H157" s="18" t="n"/>
      <c r="I157" s="31" t="n"/>
      <c r="J157" s="21" t="n"/>
      <c r="K157" s="9">
        <f>IF(AND($A157="",$B157="",$C157="",$D157="",$E157="",$F157="",$G157="",$H157="",$I157="",$J157=""),"",IF(OR($A157="",$B157="",$C157="",$D157="",$F157="",$G157="",$H157="",$I157=""),"À compléter",IF(COUNTIF('Charge requise'!$A$5:$A$204,$A157)&gt;1,"Doublon","OK")))</f>
        <v/>
      </c>
    </row>
    <row r="158">
      <c r="A158" s="18" t="n"/>
      <c r="B158" s="30" t="n"/>
      <c r="C158" s="18" t="n"/>
      <c r="D158" s="21" t="n"/>
      <c r="E158" s="21" t="n"/>
      <c r="F158" s="21" t="n"/>
      <c r="G158" s="18" t="n"/>
      <c r="H158" s="18" t="n"/>
      <c r="I158" s="31" t="n"/>
      <c r="J158" s="21" t="n"/>
      <c r="K158" s="9">
        <f>IF(AND($A158="",$B158="",$C158="",$D158="",$E158="",$F158="",$G158="",$H158="",$I158="",$J158=""),"",IF(OR($A158="",$B158="",$C158="",$D158="",$F158="",$G158="",$H158="",$I158=""),"À compléter",IF(COUNTIF('Charge requise'!$A$5:$A$204,$A158)&gt;1,"Doublon","OK")))</f>
        <v/>
      </c>
    </row>
    <row r="159">
      <c r="A159" s="18" t="n"/>
      <c r="B159" s="30" t="n"/>
      <c r="C159" s="18" t="n"/>
      <c r="D159" s="21" t="n"/>
      <c r="E159" s="21" t="n"/>
      <c r="F159" s="21" t="n"/>
      <c r="G159" s="18" t="n"/>
      <c r="H159" s="18" t="n"/>
      <c r="I159" s="31" t="n"/>
      <c r="J159" s="21" t="n"/>
      <c r="K159" s="9">
        <f>IF(AND($A159="",$B159="",$C159="",$D159="",$E159="",$F159="",$G159="",$H159="",$I159="",$J159=""),"",IF(OR($A159="",$B159="",$C159="",$D159="",$F159="",$G159="",$H159="",$I159=""),"À compléter",IF(COUNTIF('Charge requise'!$A$5:$A$204,$A159)&gt;1,"Doublon","OK")))</f>
        <v/>
      </c>
    </row>
    <row r="160">
      <c r="A160" s="18" t="n"/>
      <c r="B160" s="30" t="n"/>
      <c r="C160" s="18" t="n"/>
      <c r="D160" s="21" t="n"/>
      <c r="E160" s="21" t="n"/>
      <c r="F160" s="21" t="n"/>
      <c r="G160" s="18" t="n"/>
      <c r="H160" s="18" t="n"/>
      <c r="I160" s="31" t="n"/>
      <c r="J160" s="21" t="n"/>
      <c r="K160" s="9">
        <f>IF(AND($A160="",$B160="",$C160="",$D160="",$E160="",$F160="",$G160="",$H160="",$I160="",$J160=""),"",IF(OR($A160="",$B160="",$C160="",$D160="",$F160="",$G160="",$H160="",$I160=""),"À compléter",IF(COUNTIF('Charge requise'!$A$5:$A$204,$A160)&gt;1,"Doublon","OK")))</f>
        <v/>
      </c>
    </row>
    <row r="161">
      <c r="A161" s="18" t="n"/>
      <c r="B161" s="30" t="n"/>
      <c r="C161" s="18" t="n"/>
      <c r="D161" s="21" t="n"/>
      <c r="E161" s="21" t="n"/>
      <c r="F161" s="21" t="n"/>
      <c r="G161" s="18" t="n"/>
      <c r="H161" s="18" t="n"/>
      <c r="I161" s="31" t="n"/>
      <c r="J161" s="21" t="n"/>
      <c r="K161" s="9">
        <f>IF(AND($A161="",$B161="",$C161="",$D161="",$E161="",$F161="",$G161="",$H161="",$I161="",$J161=""),"",IF(OR($A161="",$B161="",$C161="",$D161="",$F161="",$G161="",$H161="",$I161=""),"À compléter",IF(COUNTIF('Charge requise'!$A$5:$A$204,$A161)&gt;1,"Doublon","OK")))</f>
        <v/>
      </c>
    </row>
    <row r="162">
      <c r="A162" s="18" t="n"/>
      <c r="B162" s="30" t="n"/>
      <c r="C162" s="18" t="n"/>
      <c r="D162" s="21" t="n"/>
      <c r="E162" s="21" t="n"/>
      <c r="F162" s="21" t="n"/>
      <c r="G162" s="18" t="n"/>
      <c r="H162" s="18" t="n"/>
      <c r="I162" s="31" t="n"/>
      <c r="J162" s="21" t="n"/>
      <c r="K162" s="9">
        <f>IF(AND($A162="",$B162="",$C162="",$D162="",$E162="",$F162="",$G162="",$H162="",$I162="",$J162=""),"",IF(OR($A162="",$B162="",$C162="",$D162="",$F162="",$G162="",$H162="",$I162=""),"À compléter",IF(COUNTIF('Charge requise'!$A$5:$A$204,$A162)&gt;1,"Doublon","OK")))</f>
        <v/>
      </c>
    </row>
    <row r="163">
      <c r="A163" s="18" t="n"/>
      <c r="B163" s="30" t="n"/>
      <c r="C163" s="18" t="n"/>
      <c r="D163" s="21" t="n"/>
      <c r="E163" s="21" t="n"/>
      <c r="F163" s="21" t="n"/>
      <c r="G163" s="18" t="n"/>
      <c r="H163" s="18" t="n"/>
      <c r="I163" s="31" t="n"/>
      <c r="J163" s="21" t="n"/>
      <c r="K163" s="9">
        <f>IF(AND($A163="",$B163="",$C163="",$D163="",$E163="",$F163="",$G163="",$H163="",$I163="",$J163=""),"",IF(OR($A163="",$B163="",$C163="",$D163="",$F163="",$G163="",$H163="",$I163=""),"À compléter",IF(COUNTIF('Charge requise'!$A$5:$A$204,$A163)&gt;1,"Doublon","OK")))</f>
        <v/>
      </c>
    </row>
    <row r="164">
      <c r="A164" s="18" t="n"/>
      <c r="B164" s="30" t="n"/>
      <c r="C164" s="18" t="n"/>
      <c r="D164" s="21" t="n"/>
      <c r="E164" s="21" t="n"/>
      <c r="F164" s="21" t="n"/>
      <c r="G164" s="18" t="n"/>
      <c r="H164" s="18" t="n"/>
      <c r="I164" s="31" t="n"/>
      <c r="J164" s="21" t="n"/>
      <c r="K164" s="9">
        <f>IF(AND($A164="",$B164="",$C164="",$D164="",$E164="",$F164="",$G164="",$H164="",$I164="",$J164=""),"",IF(OR($A164="",$B164="",$C164="",$D164="",$F164="",$G164="",$H164="",$I164=""),"À compléter",IF(COUNTIF('Charge requise'!$A$5:$A$204,$A164)&gt;1,"Doublon","OK")))</f>
        <v/>
      </c>
    </row>
    <row r="165">
      <c r="A165" s="18" t="n"/>
      <c r="B165" s="30" t="n"/>
      <c r="C165" s="18" t="n"/>
      <c r="D165" s="21" t="n"/>
      <c r="E165" s="21" t="n"/>
      <c r="F165" s="21" t="n"/>
      <c r="G165" s="18" t="n"/>
      <c r="H165" s="18" t="n"/>
      <c r="I165" s="31" t="n"/>
      <c r="J165" s="21" t="n"/>
      <c r="K165" s="9">
        <f>IF(AND($A165="",$B165="",$C165="",$D165="",$E165="",$F165="",$G165="",$H165="",$I165="",$J165=""),"",IF(OR($A165="",$B165="",$C165="",$D165="",$F165="",$G165="",$H165="",$I165=""),"À compléter",IF(COUNTIF('Charge requise'!$A$5:$A$204,$A165)&gt;1,"Doublon","OK")))</f>
        <v/>
      </c>
    </row>
    <row r="166">
      <c r="A166" s="18" t="n"/>
      <c r="B166" s="30" t="n"/>
      <c r="C166" s="18" t="n"/>
      <c r="D166" s="21" t="n"/>
      <c r="E166" s="21" t="n"/>
      <c r="F166" s="21" t="n"/>
      <c r="G166" s="18" t="n"/>
      <c r="H166" s="18" t="n"/>
      <c r="I166" s="31" t="n"/>
      <c r="J166" s="21" t="n"/>
      <c r="K166" s="9">
        <f>IF(AND($A166="",$B166="",$C166="",$D166="",$E166="",$F166="",$G166="",$H166="",$I166="",$J166=""),"",IF(OR($A166="",$B166="",$C166="",$D166="",$F166="",$G166="",$H166="",$I166=""),"À compléter",IF(COUNTIF('Charge requise'!$A$5:$A$204,$A166)&gt;1,"Doublon","OK")))</f>
        <v/>
      </c>
    </row>
    <row r="167">
      <c r="A167" s="18" t="n"/>
      <c r="B167" s="30" t="n"/>
      <c r="C167" s="18" t="n"/>
      <c r="D167" s="21" t="n"/>
      <c r="E167" s="21" t="n"/>
      <c r="F167" s="21" t="n"/>
      <c r="G167" s="18" t="n"/>
      <c r="H167" s="18" t="n"/>
      <c r="I167" s="31" t="n"/>
      <c r="J167" s="21" t="n"/>
      <c r="K167" s="9">
        <f>IF(AND($A167="",$B167="",$C167="",$D167="",$E167="",$F167="",$G167="",$H167="",$I167="",$J167=""),"",IF(OR($A167="",$B167="",$C167="",$D167="",$F167="",$G167="",$H167="",$I167=""),"À compléter",IF(COUNTIF('Charge requise'!$A$5:$A$204,$A167)&gt;1,"Doublon","OK")))</f>
        <v/>
      </c>
    </row>
    <row r="168">
      <c r="A168" s="18" t="n"/>
      <c r="B168" s="30" t="n"/>
      <c r="C168" s="18" t="n"/>
      <c r="D168" s="21" t="n"/>
      <c r="E168" s="21" t="n"/>
      <c r="F168" s="21" t="n"/>
      <c r="G168" s="18" t="n"/>
      <c r="H168" s="18" t="n"/>
      <c r="I168" s="31" t="n"/>
      <c r="J168" s="21" t="n"/>
      <c r="K168" s="9">
        <f>IF(AND($A168="",$B168="",$C168="",$D168="",$E168="",$F168="",$G168="",$H168="",$I168="",$J168=""),"",IF(OR($A168="",$B168="",$C168="",$D168="",$F168="",$G168="",$H168="",$I168=""),"À compléter",IF(COUNTIF('Charge requise'!$A$5:$A$204,$A168)&gt;1,"Doublon","OK")))</f>
        <v/>
      </c>
    </row>
    <row r="169">
      <c r="A169" s="18" t="n"/>
      <c r="B169" s="30" t="n"/>
      <c r="C169" s="18" t="n"/>
      <c r="D169" s="21" t="n"/>
      <c r="E169" s="21" t="n"/>
      <c r="F169" s="21" t="n"/>
      <c r="G169" s="18" t="n"/>
      <c r="H169" s="18" t="n"/>
      <c r="I169" s="31" t="n"/>
      <c r="J169" s="21" t="n"/>
      <c r="K169" s="9">
        <f>IF(AND($A169="",$B169="",$C169="",$D169="",$E169="",$F169="",$G169="",$H169="",$I169="",$J169=""),"",IF(OR($A169="",$B169="",$C169="",$D169="",$F169="",$G169="",$H169="",$I169=""),"À compléter",IF(COUNTIF('Charge requise'!$A$5:$A$204,$A169)&gt;1,"Doublon","OK")))</f>
        <v/>
      </c>
    </row>
    <row r="170">
      <c r="A170" s="18" t="n"/>
      <c r="B170" s="30" t="n"/>
      <c r="C170" s="18" t="n"/>
      <c r="D170" s="21" t="n"/>
      <c r="E170" s="21" t="n"/>
      <c r="F170" s="21" t="n"/>
      <c r="G170" s="18" t="n"/>
      <c r="H170" s="18" t="n"/>
      <c r="I170" s="31" t="n"/>
      <c r="J170" s="21" t="n"/>
      <c r="K170" s="9">
        <f>IF(AND($A170="",$B170="",$C170="",$D170="",$E170="",$F170="",$G170="",$H170="",$I170="",$J170=""),"",IF(OR($A170="",$B170="",$C170="",$D170="",$F170="",$G170="",$H170="",$I170=""),"À compléter",IF(COUNTIF('Charge requise'!$A$5:$A$204,$A170)&gt;1,"Doublon","OK")))</f>
        <v/>
      </c>
    </row>
    <row r="171">
      <c r="A171" s="18" t="n"/>
      <c r="B171" s="30" t="n"/>
      <c r="C171" s="18" t="n"/>
      <c r="D171" s="21" t="n"/>
      <c r="E171" s="21" t="n"/>
      <c r="F171" s="21" t="n"/>
      <c r="G171" s="18" t="n"/>
      <c r="H171" s="18" t="n"/>
      <c r="I171" s="31" t="n"/>
      <c r="J171" s="21" t="n"/>
      <c r="K171" s="9">
        <f>IF(AND($A171="",$B171="",$C171="",$D171="",$E171="",$F171="",$G171="",$H171="",$I171="",$J171=""),"",IF(OR($A171="",$B171="",$C171="",$D171="",$F171="",$G171="",$H171="",$I171=""),"À compléter",IF(COUNTIF('Charge requise'!$A$5:$A$204,$A171)&gt;1,"Doublon","OK")))</f>
        <v/>
      </c>
    </row>
    <row r="172">
      <c r="A172" s="18" t="n"/>
      <c r="B172" s="30" t="n"/>
      <c r="C172" s="18" t="n"/>
      <c r="D172" s="21" t="n"/>
      <c r="E172" s="21" t="n"/>
      <c r="F172" s="21" t="n"/>
      <c r="G172" s="18" t="n"/>
      <c r="H172" s="18" t="n"/>
      <c r="I172" s="31" t="n"/>
      <c r="J172" s="21" t="n"/>
      <c r="K172" s="9">
        <f>IF(AND($A172="",$B172="",$C172="",$D172="",$E172="",$F172="",$G172="",$H172="",$I172="",$J172=""),"",IF(OR($A172="",$B172="",$C172="",$D172="",$F172="",$G172="",$H172="",$I172=""),"À compléter",IF(COUNTIF('Charge requise'!$A$5:$A$204,$A172)&gt;1,"Doublon","OK")))</f>
        <v/>
      </c>
    </row>
    <row r="173">
      <c r="A173" s="18" t="n"/>
      <c r="B173" s="30" t="n"/>
      <c r="C173" s="18" t="n"/>
      <c r="D173" s="21" t="n"/>
      <c r="E173" s="21" t="n"/>
      <c r="F173" s="21" t="n"/>
      <c r="G173" s="18" t="n"/>
      <c r="H173" s="18" t="n"/>
      <c r="I173" s="31" t="n"/>
      <c r="J173" s="21" t="n"/>
      <c r="K173" s="9">
        <f>IF(AND($A173="",$B173="",$C173="",$D173="",$E173="",$F173="",$G173="",$H173="",$I173="",$J173=""),"",IF(OR($A173="",$B173="",$C173="",$D173="",$F173="",$G173="",$H173="",$I173=""),"À compléter",IF(COUNTIF('Charge requise'!$A$5:$A$204,$A173)&gt;1,"Doublon","OK")))</f>
        <v/>
      </c>
    </row>
    <row r="174">
      <c r="A174" s="18" t="n"/>
      <c r="B174" s="30" t="n"/>
      <c r="C174" s="18" t="n"/>
      <c r="D174" s="21" t="n"/>
      <c r="E174" s="21" t="n"/>
      <c r="F174" s="21" t="n"/>
      <c r="G174" s="18" t="n"/>
      <c r="H174" s="18" t="n"/>
      <c r="I174" s="31" t="n"/>
      <c r="J174" s="21" t="n"/>
      <c r="K174" s="9">
        <f>IF(AND($A174="",$B174="",$C174="",$D174="",$E174="",$F174="",$G174="",$H174="",$I174="",$J174=""),"",IF(OR($A174="",$B174="",$C174="",$D174="",$F174="",$G174="",$H174="",$I174=""),"À compléter",IF(COUNTIF('Charge requise'!$A$5:$A$204,$A174)&gt;1,"Doublon","OK")))</f>
        <v/>
      </c>
    </row>
    <row r="175">
      <c r="A175" s="18" t="n"/>
      <c r="B175" s="30" t="n"/>
      <c r="C175" s="18" t="n"/>
      <c r="D175" s="21" t="n"/>
      <c r="E175" s="21" t="n"/>
      <c r="F175" s="21" t="n"/>
      <c r="G175" s="18" t="n"/>
      <c r="H175" s="18" t="n"/>
      <c r="I175" s="31" t="n"/>
      <c r="J175" s="21" t="n"/>
      <c r="K175" s="9">
        <f>IF(AND($A175="",$B175="",$C175="",$D175="",$E175="",$F175="",$G175="",$H175="",$I175="",$J175=""),"",IF(OR($A175="",$B175="",$C175="",$D175="",$F175="",$G175="",$H175="",$I175=""),"À compléter",IF(COUNTIF('Charge requise'!$A$5:$A$204,$A175)&gt;1,"Doublon","OK")))</f>
        <v/>
      </c>
    </row>
    <row r="176">
      <c r="A176" s="18" t="n"/>
      <c r="B176" s="30" t="n"/>
      <c r="C176" s="18" t="n"/>
      <c r="D176" s="21" t="n"/>
      <c r="E176" s="21" t="n"/>
      <c r="F176" s="21" t="n"/>
      <c r="G176" s="18" t="n"/>
      <c r="H176" s="18" t="n"/>
      <c r="I176" s="31" t="n"/>
      <c r="J176" s="21" t="n"/>
      <c r="K176" s="9">
        <f>IF(AND($A176="",$B176="",$C176="",$D176="",$E176="",$F176="",$G176="",$H176="",$I176="",$J176=""),"",IF(OR($A176="",$B176="",$C176="",$D176="",$F176="",$G176="",$H176="",$I176=""),"À compléter",IF(COUNTIF('Charge requise'!$A$5:$A$204,$A176)&gt;1,"Doublon","OK")))</f>
        <v/>
      </c>
    </row>
    <row r="177">
      <c r="A177" s="18" t="n"/>
      <c r="B177" s="30" t="n"/>
      <c r="C177" s="18" t="n"/>
      <c r="D177" s="21" t="n"/>
      <c r="E177" s="21" t="n"/>
      <c r="F177" s="21" t="n"/>
      <c r="G177" s="18" t="n"/>
      <c r="H177" s="18" t="n"/>
      <c r="I177" s="31" t="n"/>
      <c r="J177" s="21" t="n"/>
      <c r="K177" s="9">
        <f>IF(AND($A177="",$B177="",$C177="",$D177="",$E177="",$F177="",$G177="",$H177="",$I177="",$J177=""),"",IF(OR($A177="",$B177="",$C177="",$D177="",$F177="",$G177="",$H177="",$I177=""),"À compléter",IF(COUNTIF('Charge requise'!$A$5:$A$204,$A177)&gt;1,"Doublon","OK")))</f>
        <v/>
      </c>
    </row>
    <row r="178">
      <c r="A178" s="18" t="n"/>
      <c r="B178" s="30" t="n"/>
      <c r="C178" s="18" t="n"/>
      <c r="D178" s="21" t="n"/>
      <c r="E178" s="21" t="n"/>
      <c r="F178" s="21" t="n"/>
      <c r="G178" s="18" t="n"/>
      <c r="H178" s="18" t="n"/>
      <c r="I178" s="31" t="n"/>
      <c r="J178" s="21" t="n"/>
      <c r="K178" s="9">
        <f>IF(AND($A178="",$B178="",$C178="",$D178="",$E178="",$F178="",$G178="",$H178="",$I178="",$J178=""),"",IF(OR($A178="",$B178="",$C178="",$D178="",$F178="",$G178="",$H178="",$I178=""),"À compléter",IF(COUNTIF('Charge requise'!$A$5:$A$204,$A178)&gt;1,"Doublon","OK")))</f>
        <v/>
      </c>
    </row>
    <row r="179">
      <c r="A179" s="18" t="n"/>
      <c r="B179" s="30" t="n"/>
      <c r="C179" s="18" t="n"/>
      <c r="D179" s="21" t="n"/>
      <c r="E179" s="21" t="n"/>
      <c r="F179" s="21" t="n"/>
      <c r="G179" s="18" t="n"/>
      <c r="H179" s="18" t="n"/>
      <c r="I179" s="31" t="n"/>
      <c r="J179" s="21" t="n"/>
      <c r="K179" s="9">
        <f>IF(AND($A179="",$B179="",$C179="",$D179="",$E179="",$F179="",$G179="",$H179="",$I179="",$J179=""),"",IF(OR($A179="",$B179="",$C179="",$D179="",$F179="",$G179="",$H179="",$I179=""),"À compléter",IF(COUNTIF('Charge requise'!$A$5:$A$204,$A179)&gt;1,"Doublon","OK")))</f>
        <v/>
      </c>
    </row>
    <row r="180">
      <c r="A180" s="18" t="n"/>
      <c r="B180" s="30" t="n"/>
      <c r="C180" s="18" t="n"/>
      <c r="D180" s="21" t="n"/>
      <c r="E180" s="21" t="n"/>
      <c r="F180" s="21" t="n"/>
      <c r="G180" s="18" t="n"/>
      <c r="H180" s="18" t="n"/>
      <c r="I180" s="31" t="n"/>
      <c r="J180" s="21" t="n"/>
      <c r="K180" s="9">
        <f>IF(AND($A180="",$B180="",$C180="",$D180="",$E180="",$F180="",$G180="",$H180="",$I180="",$J180=""),"",IF(OR($A180="",$B180="",$C180="",$D180="",$F180="",$G180="",$H180="",$I180=""),"À compléter",IF(COUNTIF('Charge requise'!$A$5:$A$204,$A180)&gt;1,"Doublon","OK")))</f>
        <v/>
      </c>
    </row>
    <row r="181">
      <c r="A181" s="18" t="n"/>
      <c r="B181" s="30" t="n"/>
      <c r="C181" s="18" t="n"/>
      <c r="D181" s="21" t="n"/>
      <c r="E181" s="21" t="n"/>
      <c r="F181" s="21" t="n"/>
      <c r="G181" s="18" t="n"/>
      <c r="H181" s="18" t="n"/>
      <c r="I181" s="31" t="n"/>
      <c r="J181" s="21" t="n"/>
      <c r="K181" s="9">
        <f>IF(AND($A181="",$B181="",$C181="",$D181="",$E181="",$F181="",$G181="",$H181="",$I181="",$J181=""),"",IF(OR($A181="",$B181="",$C181="",$D181="",$F181="",$G181="",$H181="",$I181=""),"À compléter",IF(COUNTIF('Charge requise'!$A$5:$A$204,$A181)&gt;1,"Doublon","OK")))</f>
        <v/>
      </c>
    </row>
    <row r="182">
      <c r="A182" s="18" t="n"/>
      <c r="B182" s="30" t="n"/>
      <c r="C182" s="18" t="n"/>
      <c r="D182" s="21" t="n"/>
      <c r="E182" s="21" t="n"/>
      <c r="F182" s="21" t="n"/>
      <c r="G182" s="18" t="n"/>
      <c r="H182" s="18" t="n"/>
      <c r="I182" s="31" t="n"/>
      <c r="J182" s="21" t="n"/>
      <c r="K182" s="9">
        <f>IF(AND($A182="",$B182="",$C182="",$D182="",$E182="",$F182="",$G182="",$H182="",$I182="",$J182=""),"",IF(OR($A182="",$B182="",$C182="",$D182="",$F182="",$G182="",$H182="",$I182=""),"À compléter",IF(COUNTIF('Charge requise'!$A$5:$A$204,$A182)&gt;1,"Doublon","OK")))</f>
        <v/>
      </c>
    </row>
    <row r="183">
      <c r="A183" s="18" t="n"/>
      <c r="B183" s="30" t="n"/>
      <c r="C183" s="18" t="n"/>
      <c r="D183" s="21" t="n"/>
      <c r="E183" s="21" t="n"/>
      <c r="F183" s="21" t="n"/>
      <c r="G183" s="18" t="n"/>
      <c r="H183" s="18" t="n"/>
      <c r="I183" s="31" t="n"/>
      <c r="J183" s="21" t="n"/>
      <c r="K183" s="9">
        <f>IF(AND($A183="",$B183="",$C183="",$D183="",$E183="",$F183="",$G183="",$H183="",$I183="",$J183=""),"",IF(OR($A183="",$B183="",$C183="",$D183="",$F183="",$G183="",$H183="",$I183=""),"À compléter",IF(COUNTIF('Charge requise'!$A$5:$A$204,$A183)&gt;1,"Doublon","OK")))</f>
        <v/>
      </c>
    </row>
    <row r="184">
      <c r="A184" s="18" t="n"/>
      <c r="B184" s="30" t="n"/>
      <c r="C184" s="18" t="n"/>
      <c r="D184" s="21" t="n"/>
      <c r="E184" s="21" t="n"/>
      <c r="F184" s="21" t="n"/>
      <c r="G184" s="18" t="n"/>
      <c r="H184" s="18" t="n"/>
      <c r="I184" s="31" t="n"/>
      <c r="J184" s="21" t="n"/>
      <c r="K184" s="9">
        <f>IF(AND($A184="",$B184="",$C184="",$D184="",$E184="",$F184="",$G184="",$H184="",$I184="",$J184=""),"",IF(OR($A184="",$B184="",$C184="",$D184="",$F184="",$G184="",$H184="",$I184=""),"À compléter",IF(COUNTIF('Charge requise'!$A$5:$A$204,$A184)&gt;1,"Doublon","OK")))</f>
        <v/>
      </c>
    </row>
    <row r="185">
      <c r="A185" s="18" t="n"/>
      <c r="B185" s="30" t="n"/>
      <c r="C185" s="18" t="n"/>
      <c r="D185" s="21" t="n"/>
      <c r="E185" s="21" t="n"/>
      <c r="F185" s="21" t="n"/>
      <c r="G185" s="18" t="n"/>
      <c r="H185" s="18" t="n"/>
      <c r="I185" s="31" t="n"/>
      <c r="J185" s="21" t="n"/>
      <c r="K185" s="9">
        <f>IF(AND($A185="",$B185="",$C185="",$D185="",$E185="",$F185="",$G185="",$H185="",$I185="",$J185=""),"",IF(OR($A185="",$B185="",$C185="",$D185="",$F185="",$G185="",$H185="",$I185=""),"À compléter",IF(COUNTIF('Charge requise'!$A$5:$A$204,$A185)&gt;1,"Doublon","OK")))</f>
        <v/>
      </c>
    </row>
    <row r="186">
      <c r="A186" s="18" t="n"/>
      <c r="B186" s="30" t="n"/>
      <c r="C186" s="18" t="n"/>
      <c r="D186" s="21" t="n"/>
      <c r="E186" s="21" t="n"/>
      <c r="F186" s="21" t="n"/>
      <c r="G186" s="18" t="n"/>
      <c r="H186" s="18" t="n"/>
      <c r="I186" s="31" t="n"/>
      <c r="J186" s="21" t="n"/>
      <c r="K186" s="9">
        <f>IF(AND($A186="",$B186="",$C186="",$D186="",$E186="",$F186="",$G186="",$H186="",$I186="",$J186=""),"",IF(OR($A186="",$B186="",$C186="",$D186="",$F186="",$G186="",$H186="",$I186=""),"À compléter",IF(COUNTIF('Charge requise'!$A$5:$A$204,$A186)&gt;1,"Doublon","OK")))</f>
        <v/>
      </c>
    </row>
    <row r="187">
      <c r="A187" s="18" t="n"/>
      <c r="B187" s="30" t="n"/>
      <c r="C187" s="18" t="n"/>
      <c r="D187" s="21" t="n"/>
      <c r="E187" s="21" t="n"/>
      <c r="F187" s="21" t="n"/>
      <c r="G187" s="18" t="n"/>
      <c r="H187" s="18" t="n"/>
      <c r="I187" s="31" t="n"/>
      <c r="J187" s="21" t="n"/>
      <c r="K187" s="9">
        <f>IF(AND($A187="",$B187="",$C187="",$D187="",$E187="",$F187="",$G187="",$H187="",$I187="",$J187=""),"",IF(OR($A187="",$B187="",$C187="",$D187="",$F187="",$G187="",$H187="",$I187=""),"À compléter",IF(COUNTIF('Charge requise'!$A$5:$A$204,$A187)&gt;1,"Doublon","OK")))</f>
        <v/>
      </c>
    </row>
    <row r="188">
      <c r="A188" s="18" t="n"/>
      <c r="B188" s="30" t="n"/>
      <c r="C188" s="18" t="n"/>
      <c r="D188" s="21" t="n"/>
      <c r="E188" s="21" t="n"/>
      <c r="F188" s="21" t="n"/>
      <c r="G188" s="18" t="n"/>
      <c r="H188" s="18" t="n"/>
      <c r="I188" s="31" t="n"/>
      <c r="J188" s="21" t="n"/>
      <c r="K188" s="9">
        <f>IF(AND($A188="",$B188="",$C188="",$D188="",$E188="",$F188="",$G188="",$H188="",$I188="",$J188=""),"",IF(OR($A188="",$B188="",$C188="",$D188="",$F188="",$G188="",$H188="",$I188=""),"À compléter",IF(COUNTIF('Charge requise'!$A$5:$A$204,$A188)&gt;1,"Doublon","OK")))</f>
        <v/>
      </c>
    </row>
    <row r="189">
      <c r="A189" s="18" t="n"/>
      <c r="B189" s="30" t="n"/>
      <c r="C189" s="18" t="n"/>
      <c r="D189" s="21" t="n"/>
      <c r="E189" s="21" t="n"/>
      <c r="F189" s="21" t="n"/>
      <c r="G189" s="18" t="n"/>
      <c r="H189" s="18" t="n"/>
      <c r="I189" s="31" t="n"/>
      <c r="J189" s="21" t="n"/>
      <c r="K189" s="9">
        <f>IF(AND($A189="",$B189="",$C189="",$D189="",$E189="",$F189="",$G189="",$H189="",$I189="",$J189=""),"",IF(OR($A189="",$B189="",$C189="",$D189="",$F189="",$G189="",$H189="",$I189=""),"À compléter",IF(COUNTIF('Charge requise'!$A$5:$A$204,$A189)&gt;1,"Doublon","OK")))</f>
        <v/>
      </c>
    </row>
    <row r="190">
      <c r="A190" s="18" t="n"/>
      <c r="B190" s="30" t="n"/>
      <c r="C190" s="18" t="n"/>
      <c r="D190" s="21" t="n"/>
      <c r="E190" s="21" t="n"/>
      <c r="F190" s="21" t="n"/>
      <c r="G190" s="18" t="n"/>
      <c r="H190" s="18" t="n"/>
      <c r="I190" s="31" t="n"/>
      <c r="J190" s="21" t="n"/>
      <c r="K190" s="9">
        <f>IF(AND($A190="",$B190="",$C190="",$D190="",$E190="",$F190="",$G190="",$H190="",$I190="",$J190=""),"",IF(OR($A190="",$B190="",$C190="",$D190="",$F190="",$G190="",$H190="",$I190=""),"À compléter",IF(COUNTIF('Charge requise'!$A$5:$A$204,$A190)&gt;1,"Doublon","OK")))</f>
        <v/>
      </c>
    </row>
    <row r="191">
      <c r="A191" s="18" t="n"/>
      <c r="B191" s="30" t="n"/>
      <c r="C191" s="18" t="n"/>
      <c r="D191" s="21" t="n"/>
      <c r="E191" s="21" t="n"/>
      <c r="F191" s="21" t="n"/>
      <c r="G191" s="18" t="n"/>
      <c r="H191" s="18" t="n"/>
      <c r="I191" s="31" t="n"/>
      <c r="J191" s="21" t="n"/>
      <c r="K191" s="9">
        <f>IF(AND($A191="",$B191="",$C191="",$D191="",$E191="",$F191="",$G191="",$H191="",$I191="",$J191=""),"",IF(OR($A191="",$B191="",$C191="",$D191="",$F191="",$G191="",$H191="",$I191=""),"À compléter",IF(COUNTIF('Charge requise'!$A$5:$A$204,$A191)&gt;1,"Doublon","OK")))</f>
        <v/>
      </c>
    </row>
    <row r="192">
      <c r="A192" s="18" t="n"/>
      <c r="B192" s="30" t="n"/>
      <c r="C192" s="18" t="n"/>
      <c r="D192" s="21" t="n"/>
      <c r="E192" s="21" t="n"/>
      <c r="F192" s="21" t="n"/>
      <c r="G192" s="18" t="n"/>
      <c r="H192" s="18" t="n"/>
      <c r="I192" s="31" t="n"/>
      <c r="J192" s="21" t="n"/>
      <c r="K192" s="9">
        <f>IF(AND($A192="",$B192="",$C192="",$D192="",$E192="",$F192="",$G192="",$H192="",$I192="",$J192=""),"",IF(OR($A192="",$B192="",$C192="",$D192="",$F192="",$G192="",$H192="",$I192=""),"À compléter",IF(COUNTIF('Charge requise'!$A$5:$A$204,$A192)&gt;1,"Doublon","OK")))</f>
        <v/>
      </c>
    </row>
    <row r="193">
      <c r="A193" s="18" t="n"/>
      <c r="B193" s="30" t="n"/>
      <c r="C193" s="18" t="n"/>
      <c r="D193" s="21" t="n"/>
      <c r="E193" s="21" t="n"/>
      <c r="F193" s="21" t="n"/>
      <c r="G193" s="18" t="n"/>
      <c r="H193" s="18" t="n"/>
      <c r="I193" s="31" t="n"/>
      <c r="J193" s="21" t="n"/>
      <c r="K193" s="9">
        <f>IF(AND($A193="",$B193="",$C193="",$D193="",$E193="",$F193="",$G193="",$H193="",$I193="",$J193=""),"",IF(OR($A193="",$B193="",$C193="",$D193="",$F193="",$G193="",$H193="",$I193=""),"À compléter",IF(COUNTIF('Charge requise'!$A$5:$A$204,$A193)&gt;1,"Doublon","OK")))</f>
        <v/>
      </c>
    </row>
    <row r="194">
      <c r="A194" s="18" t="n"/>
      <c r="B194" s="30" t="n"/>
      <c r="C194" s="18" t="n"/>
      <c r="D194" s="21" t="n"/>
      <c r="E194" s="21" t="n"/>
      <c r="F194" s="21" t="n"/>
      <c r="G194" s="18" t="n"/>
      <c r="H194" s="18" t="n"/>
      <c r="I194" s="31" t="n"/>
      <c r="J194" s="21" t="n"/>
      <c r="K194" s="9">
        <f>IF(AND($A194="",$B194="",$C194="",$D194="",$E194="",$F194="",$G194="",$H194="",$I194="",$J194=""),"",IF(OR($A194="",$B194="",$C194="",$D194="",$F194="",$G194="",$H194="",$I194=""),"À compléter",IF(COUNTIF('Charge requise'!$A$5:$A$204,$A194)&gt;1,"Doublon","OK")))</f>
        <v/>
      </c>
    </row>
    <row r="195">
      <c r="A195" s="18" t="n"/>
      <c r="B195" s="30" t="n"/>
      <c r="C195" s="18" t="n"/>
      <c r="D195" s="21" t="n"/>
      <c r="E195" s="21" t="n"/>
      <c r="F195" s="21" t="n"/>
      <c r="G195" s="18" t="n"/>
      <c r="H195" s="18" t="n"/>
      <c r="I195" s="31" t="n"/>
      <c r="J195" s="21" t="n"/>
      <c r="K195" s="9">
        <f>IF(AND($A195="",$B195="",$C195="",$D195="",$E195="",$F195="",$G195="",$H195="",$I195="",$J195=""),"",IF(OR($A195="",$B195="",$C195="",$D195="",$F195="",$G195="",$H195="",$I195=""),"À compléter",IF(COUNTIF('Charge requise'!$A$5:$A$204,$A195)&gt;1,"Doublon","OK")))</f>
        <v/>
      </c>
    </row>
    <row r="196">
      <c r="A196" s="18" t="n"/>
      <c r="B196" s="30" t="n"/>
      <c r="C196" s="18" t="n"/>
      <c r="D196" s="21" t="n"/>
      <c r="E196" s="21" t="n"/>
      <c r="F196" s="21" t="n"/>
      <c r="G196" s="18" t="n"/>
      <c r="H196" s="18" t="n"/>
      <c r="I196" s="31" t="n"/>
      <c r="J196" s="21" t="n"/>
      <c r="K196" s="9">
        <f>IF(AND($A196="",$B196="",$C196="",$D196="",$E196="",$F196="",$G196="",$H196="",$I196="",$J196=""),"",IF(OR($A196="",$B196="",$C196="",$D196="",$F196="",$G196="",$H196="",$I196=""),"À compléter",IF(COUNTIF('Charge requise'!$A$5:$A$204,$A196)&gt;1,"Doublon","OK")))</f>
        <v/>
      </c>
    </row>
    <row r="197">
      <c r="A197" s="18" t="n"/>
      <c r="B197" s="30" t="n"/>
      <c r="C197" s="18" t="n"/>
      <c r="D197" s="21" t="n"/>
      <c r="E197" s="21" t="n"/>
      <c r="F197" s="21" t="n"/>
      <c r="G197" s="18" t="n"/>
      <c r="H197" s="18" t="n"/>
      <c r="I197" s="31" t="n"/>
      <c r="J197" s="21" t="n"/>
      <c r="K197" s="9">
        <f>IF(AND($A197="",$B197="",$C197="",$D197="",$E197="",$F197="",$G197="",$H197="",$I197="",$J197=""),"",IF(OR($A197="",$B197="",$C197="",$D197="",$F197="",$G197="",$H197="",$I197=""),"À compléter",IF(COUNTIF('Charge requise'!$A$5:$A$204,$A197)&gt;1,"Doublon","OK")))</f>
        <v/>
      </c>
    </row>
    <row r="198">
      <c r="A198" s="18" t="n"/>
      <c r="B198" s="30" t="n"/>
      <c r="C198" s="18" t="n"/>
      <c r="D198" s="21" t="n"/>
      <c r="E198" s="21" t="n"/>
      <c r="F198" s="21" t="n"/>
      <c r="G198" s="18" t="n"/>
      <c r="H198" s="18" t="n"/>
      <c r="I198" s="31" t="n"/>
      <c r="J198" s="21" t="n"/>
      <c r="K198" s="9">
        <f>IF(AND($A198="",$B198="",$C198="",$D198="",$E198="",$F198="",$G198="",$H198="",$I198="",$J198=""),"",IF(OR($A198="",$B198="",$C198="",$D198="",$F198="",$G198="",$H198="",$I198=""),"À compléter",IF(COUNTIF('Charge requise'!$A$5:$A$204,$A198)&gt;1,"Doublon","OK")))</f>
        <v/>
      </c>
    </row>
    <row r="199">
      <c r="A199" s="18" t="n"/>
      <c r="B199" s="30" t="n"/>
      <c r="C199" s="18" t="n"/>
      <c r="D199" s="21" t="n"/>
      <c r="E199" s="21" t="n"/>
      <c r="F199" s="21" t="n"/>
      <c r="G199" s="18" t="n"/>
      <c r="H199" s="18" t="n"/>
      <c r="I199" s="31" t="n"/>
      <c r="J199" s="21" t="n"/>
      <c r="K199" s="9">
        <f>IF(AND($A199="",$B199="",$C199="",$D199="",$E199="",$F199="",$G199="",$H199="",$I199="",$J199=""),"",IF(OR($A199="",$B199="",$C199="",$D199="",$F199="",$G199="",$H199="",$I199=""),"À compléter",IF(COUNTIF('Charge requise'!$A$5:$A$204,$A199)&gt;1,"Doublon","OK")))</f>
        <v/>
      </c>
    </row>
    <row r="200">
      <c r="A200" s="18" t="n"/>
      <c r="B200" s="30" t="n"/>
      <c r="C200" s="18" t="n"/>
      <c r="D200" s="21" t="n"/>
      <c r="E200" s="21" t="n"/>
      <c r="F200" s="21" t="n"/>
      <c r="G200" s="18" t="n"/>
      <c r="H200" s="18" t="n"/>
      <c r="I200" s="31" t="n"/>
      <c r="J200" s="21" t="n"/>
      <c r="K200" s="9">
        <f>IF(AND($A200="",$B200="",$C200="",$D200="",$E200="",$F200="",$G200="",$H200="",$I200="",$J200=""),"",IF(OR($A200="",$B200="",$C200="",$D200="",$F200="",$G200="",$H200="",$I200=""),"À compléter",IF(COUNTIF('Charge requise'!$A$5:$A$204,$A200)&gt;1,"Doublon","OK")))</f>
        <v/>
      </c>
    </row>
    <row r="201">
      <c r="A201" s="18" t="n"/>
      <c r="B201" s="30" t="n"/>
      <c r="C201" s="18" t="n"/>
      <c r="D201" s="21" t="n"/>
      <c r="E201" s="21" t="n"/>
      <c r="F201" s="21" t="n"/>
      <c r="G201" s="18" t="n"/>
      <c r="H201" s="18" t="n"/>
      <c r="I201" s="31" t="n"/>
      <c r="J201" s="21" t="n"/>
      <c r="K201" s="9">
        <f>IF(AND($A201="",$B201="",$C201="",$D201="",$E201="",$F201="",$G201="",$H201="",$I201="",$J201=""),"",IF(OR($A201="",$B201="",$C201="",$D201="",$F201="",$G201="",$H201="",$I201=""),"À compléter",IF(COUNTIF('Charge requise'!$A$5:$A$204,$A201)&gt;1,"Doublon","OK")))</f>
        <v/>
      </c>
    </row>
    <row r="202">
      <c r="A202" s="18" t="n"/>
      <c r="B202" s="30" t="n"/>
      <c r="C202" s="18" t="n"/>
      <c r="D202" s="21" t="n"/>
      <c r="E202" s="21" t="n"/>
      <c r="F202" s="21" t="n"/>
      <c r="G202" s="18" t="n"/>
      <c r="H202" s="18" t="n"/>
      <c r="I202" s="31" t="n"/>
      <c r="J202" s="21" t="n"/>
      <c r="K202" s="9">
        <f>IF(AND($A202="",$B202="",$C202="",$D202="",$E202="",$F202="",$G202="",$H202="",$I202="",$J202=""),"",IF(OR($A202="",$B202="",$C202="",$D202="",$F202="",$G202="",$H202="",$I202=""),"À compléter",IF(COUNTIF('Charge requise'!$A$5:$A$204,$A202)&gt;1,"Doublon","OK")))</f>
        <v/>
      </c>
    </row>
    <row r="203">
      <c r="A203" s="18" t="n"/>
      <c r="B203" s="30" t="n"/>
      <c r="C203" s="18" t="n"/>
      <c r="D203" s="21" t="n"/>
      <c r="E203" s="21" t="n"/>
      <c r="F203" s="21" t="n"/>
      <c r="G203" s="18" t="n"/>
      <c r="H203" s="18" t="n"/>
      <c r="I203" s="31" t="n"/>
      <c r="J203" s="21" t="n"/>
      <c r="K203" s="9">
        <f>IF(AND($A203="",$B203="",$C203="",$D203="",$E203="",$F203="",$G203="",$H203="",$I203="",$J203=""),"",IF(OR($A203="",$B203="",$C203="",$D203="",$F203="",$G203="",$H203="",$I203=""),"À compléter",IF(COUNTIF('Charge requise'!$A$5:$A$204,$A203)&gt;1,"Doublon","OK")))</f>
        <v/>
      </c>
    </row>
    <row r="204">
      <c r="A204" s="18" t="n"/>
      <c r="B204" s="30" t="n"/>
      <c r="C204" s="18" t="n"/>
      <c r="D204" s="21" t="n"/>
      <c r="E204" s="21" t="n"/>
      <c r="F204" s="21" t="n"/>
      <c r="G204" s="18" t="n"/>
      <c r="H204" s="18" t="n"/>
      <c r="I204" s="31" t="n"/>
      <c r="J204" s="21" t="n"/>
      <c r="K204" s="9">
        <f>IF(AND($A204="",$B204="",$C204="",$D204="",$E204="",$F204="",$G204="",$H204="",$I204="",$J204=""),"",IF(OR($A204="",$B204="",$C204="",$D204="",$F204="",$G204="",$H204="",$I204=""),"À compléter",IF(COUNTIF('Charge requise'!$A$5:$A$204,$A204)&gt;1,"Doublon","OK")))</f>
        <v/>
      </c>
    </row>
  </sheetData>
  <autoFilter ref="A4:K204"/>
  <mergeCells count="1">
    <mergeCell ref="A1:K1"/>
  </mergeCells>
  <conditionalFormatting sqref="K5:K204">
    <cfRule type="expression" priority="1" dxfId="1">
      <formula>$K5="Doublon"</formula>
    </cfRule>
    <cfRule type="expression" priority="2" dxfId="1">
      <formula>$K5="À compléter"</formula>
    </cfRule>
    <cfRule type="expression" priority="3" dxfId="3">
      <formula>$K5="OK"</formula>
    </cfRule>
  </conditionalFormatting>
  <dataValidations count="6">
    <dataValidation sqref="B5:B204" showErrorMessage="1" showInputMessage="1" allowBlank="1" errorTitle="Semaine incorrecte" error="Saisissez une date correspondant à un lundi." promptTitle="Semaine" prompt="La date doit être le lundi de la semaine planifiée." type="custom" errorStyle="stop">
      <formula1>OR(B5="",AND(ISNUMBER(B5),WEEKDAY(B5,2)=1))</formula1>
    </dataValidation>
    <dataValidation sqref="C5:C204" showErrorMessage="1" showInputMessage="1" allowBlank="1" errorTitle="Équipe incorrecte" error="Sélectionnez une équipe de la feuille Paramètres." promptTitle="Équipe" prompt="Choisissez une équipe dans la liste." type="list" errorStyle="stop">
      <formula1>INDIRECT("'Paramètres'!$B$13:$B$22")</formula1>
    </dataValidation>
    <dataValidation sqref="G5:G204" showErrorMessage="1" showInputMessage="1" allowBlank="1" errorTitle="Priorité incorrecte" error="Choisissez Haute, Normale ou Basse." promptTitle="Priorité" prompt="Indiquez la priorité opérationnelle." type="list" errorStyle="stop">
      <formula1>"Haute,Normale,Basse"</formula1>
    </dataValidation>
    <dataValidation sqref="H5:H204" showErrorMessage="1" showInputMessage="1" allowBlank="1" errorTitle="Statut incorrect" error="Choisissez Prévue, Confirmée ou Annulée." promptTitle="Statut" prompt="Une activité annulée est exclue de la synthèse." type="list" errorStyle="stop">
      <formula1>"Prévue,Confirmée,Annulée"</formula1>
    </dataValidation>
    <dataValidation sqref="I5:I204" showErrorMessage="1" showInputMessage="1" allowBlank="1" errorTitle="Durée incorrecte" error="Les heures requises doivent être strictement positives." promptTitle="Heures requises" prompt="Saisissez le besoin en heures pour cette activité." type="decimal" errorStyle="stop" operator="greaterThan">
      <formula1>0</formula1>
    </dataValidation>
    <dataValidation sqref="J5:J204" showErrorMessage="1" showInputMessage="1" allowBlank="1" errorTitle="Commentaire trop long" error="Le commentaire est limité à 250 caractères." promptTitle="Commentaire" prompt="Ajoutez, si nécessaire, une précision opérationnelle." type="textLength" errorStyle="stop" operator="lessThanOrEqual">
      <formula1>250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2F6B4F"/>
    <outlinePr summaryBelow="1" summaryRight="1"/>
    <pageSetUpPr/>
  </sheetPr>
  <dimension ref="A1:I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9" customWidth="1" min="2" max="2"/>
    <col width="20" customWidth="1" min="3" max="3"/>
    <col width="19" customWidth="1" min="4" max="4"/>
    <col width="20" customWidth="1" min="5" max="5"/>
    <col width="20" customWidth="1" min="6" max="6"/>
    <col width="20" customWidth="1" min="7" max="7"/>
    <col width="35" customWidth="1" min="8" max="8"/>
    <col width="17" customWidth="1" min="9" max="9"/>
  </cols>
  <sheetData>
    <row r="1" ht="28" customHeight="1">
      <c r="A1" s="1" t="inlineStr">
        <is>
          <t>Capacité hebdomadaire nette des équipes</t>
        </is>
      </c>
    </row>
    <row r="2">
      <c r="A2" s="6" t="inlineStr">
        <is>
          <t>Saisir une seule ligne par couple semaine-équipe. Les champs d'absence vides valent zéro.</t>
        </is>
      </c>
    </row>
    <row r="3"/>
    <row r="4" ht="32" customHeight="1">
      <c r="A4" s="7" t="inlineStr">
        <is>
          <t>Semaine (lundi)</t>
        </is>
      </c>
      <c r="B4" s="7" t="inlineStr">
        <is>
          <t>Équipe</t>
        </is>
      </c>
      <c r="C4" s="7" t="inlineStr">
        <is>
          <t>Effectif mobilisable</t>
        </is>
      </c>
      <c r="D4" s="7" t="inlineStr">
        <is>
          <t>Heures théoriques</t>
        </is>
      </c>
      <c r="E4" s="7" t="inlineStr">
        <is>
          <t>Heures indisponibles</t>
        </is>
      </c>
      <c r="F4" s="7" t="inlineStr">
        <is>
          <t>Autres engagements</t>
        </is>
      </c>
      <c r="G4" s="7" t="inlineStr">
        <is>
          <t>Heures disponibles</t>
        </is>
      </c>
      <c r="H4" s="7" t="inlineStr">
        <is>
          <t>Commentaire</t>
        </is>
      </c>
      <c r="I4" s="7" t="inlineStr">
        <is>
          <t>Contrôle</t>
        </is>
      </c>
    </row>
    <row r="5">
      <c r="A5" s="30" t="n">
        <v>46272</v>
      </c>
      <c r="B5" s="18" t="inlineStr">
        <is>
          <t>Gros œuvre</t>
        </is>
      </c>
      <c r="C5" s="23" t="n">
        <v>4</v>
      </c>
      <c r="D5" s="24">
        <f>IF(OR($A5="",$B5="",$C5=""),"",$C5*'Paramètres'!$B$5)</f>
        <v/>
      </c>
      <c r="E5" s="31" t="n">
        <v>7</v>
      </c>
      <c r="F5" s="31" t="n"/>
      <c r="G5" s="24">
        <f>IF($D5="","",MAX(0,$D5-N($E5)-N($F5)))</f>
        <v/>
      </c>
      <c r="H5" s="21" t="inlineStr">
        <is>
          <t>Capacité d'exemple fictive.</t>
        </is>
      </c>
      <c r="I5" s="9">
        <f>IF(AND($A5="",$B5="",$C5="",$E5="",$F5="",$H5=""),"",IF(OR($A5="",$B5="",$C5=""),"À compléter",IF(COUNTIFS('Capacité équipes'!$A$5:$A$204,$A5,'Capacité équipes'!$B$5:$B$204,$B5)&gt;1,"Doublon","OK")))</f>
        <v/>
      </c>
    </row>
    <row r="6">
      <c r="A6" s="30" t="n">
        <v>46272</v>
      </c>
      <c r="B6" s="18" t="inlineStr">
        <is>
          <t>Électricité</t>
        </is>
      </c>
      <c r="C6" s="23" t="n">
        <v>2</v>
      </c>
      <c r="D6" s="24">
        <f>IF(OR($A6="",$B6="",$C6=""),"",$C6*'Paramètres'!$B$5)</f>
        <v/>
      </c>
      <c r="E6" s="31" t="n"/>
      <c r="F6" s="31" t="n"/>
      <c r="G6" s="24">
        <f>IF($D6="","",MAX(0,$D6-N($E6)-N($F6)))</f>
        <v/>
      </c>
      <c r="H6" s="21" t="inlineStr">
        <is>
          <t>Capacité d'exemple fictive.</t>
        </is>
      </c>
      <c r="I6" s="9">
        <f>IF(AND($A6="",$B6="",$C6="",$E6="",$F6="",$H6=""),"",IF(OR($A6="",$B6="",$C6=""),"À compléter",IF(COUNTIFS('Capacité équipes'!$A$5:$A$204,$A6,'Capacité équipes'!$B$5:$B$204,$B6)&gt;1,"Doublon","OK")))</f>
        <v/>
      </c>
    </row>
    <row r="7">
      <c r="A7" s="30" t="n">
        <v>46279</v>
      </c>
      <c r="B7" s="18" t="inlineStr">
        <is>
          <t>Gros œuvre</t>
        </is>
      </c>
      <c r="C7" s="23" t="n">
        <v>3</v>
      </c>
      <c r="D7" s="24">
        <f>IF(OR($A7="",$B7="",$C7=""),"",$C7*'Paramètres'!$B$5)</f>
        <v/>
      </c>
      <c r="E7" s="31" t="n"/>
      <c r="F7" s="31" t="n"/>
      <c r="G7" s="24">
        <f>IF($D7="","",MAX(0,$D7-N($E7)-N($F7)))</f>
        <v/>
      </c>
      <c r="H7" s="21" t="inlineStr">
        <is>
          <t>Capacité d'exemple fictive.</t>
        </is>
      </c>
      <c r="I7" s="9">
        <f>IF(AND($A7="",$B7="",$C7="",$E7="",$F7="",$H7=""),"",IF(OR($A7="",$B7="",$C7=""),"À compléter",IF(COUNTIFS('Capacité équipes'!$A$5:$A$204,$A7,'Capacité équipes'!$B$5:$B$204,$B7)&gt;1,"Doublon","OK")))</f>
        <v/>
      </c>
    </row>
    <row r="8">
      <c r="A8" s="30" t="n">
        <v>46279</v>
      </c>
      <c r="B8" s="18" t="inlineStr">
        <is>
          <t>Plomberie</t>
        </is>
      </c>
      <c r="C8" s="23" t="n">
        <v>3</v>
      </c>
      <c r="D8" s="24">
        <f>IF(OR($A8="",$B8="",$C8=""),"",$C8*'Paramètres'!$B$5)</f>
        <v/>
      </c>
      <c r="E8" s="31" t="n">
        <v>14</v>
      </c>
      <c r="F8" s="31" t="n"/>
      <c r="G8" s="24">
        <f>IF($D8="","",MAX(0,$D8-N($E8)-N($F8)))</f>
        <v/>
      </c>
      <c r="H8" s="21" t="inlineStr">
        <is>
          <t>Capacité d'exemple fictive.</t>
        </is>
      </c>
      <c r="I8" s="9">
        <f>IF(AND($A8="",$B8="",$C8="",$E8="",$F8="",$H8=""),"",IF(OR($A8="",$B8="",$C8=""),"À compléter",IF(COUNTIFS('Capacité équipes'!$A$5:$A$204,$A8,'Capacité équipes'!$B$5:$B$204,$B8)&gt;1,"Doublon","OK")))</f>
        <v/>
      </c>
    </row>
    <row r="9">
      <c r="A9" s="30" t="n">
        <v>46279</v>
      </c>
      <c r="B9" s="18" t="inlineStr">
        <is>
          <t>Électricité</t>
        </is>
      </c>
      <c r="C9" s="23" t="n">
        <v>2</v>
      </c>
      <c r="D9" s="24">
        <f>IF(OR($A9="",$B9="",$C9=""),"",$C9*'Paramètres'!$B$5)</f>
        <v/>
      </c>
      <c r="E9" s="31" t="n"/>
      <c r="F9" s="31" t="n">
        <v>14</v>
      </c>
      <c r="G9" s="24">
        <f>IF($D9="","",MAX(0,$D9-N($E9)-N($F9)))</f>
        <v/>
      </c>
      <c r="H9" s="21" t="inlineStr">
        <is>
          <t>Capacité d'exemple fictive.</t>
        </is>
      </c>
      <c r="I9" s="9">
        <f>IF(AND($A9="",$B9="",$C9="",$E9="",$F9="",$H9=""),"",IF(OR($A9="",$B9="",$C9=""),"À compléter",IF(COUNTIFS('Capacité équipes'!$A$5:$A$204,$A9,'Capacité équipes'!$B$5:$B$204,$B9)&gt;1,"Doublon","OK")))</f>
        <v/>
      </c>
    </row>
    <row r="10">
      <c r="A10" s="30" t="n"/>
      <c r="B10" s="18" t="n"/>
      <c r="C10" s="23" t="n"/>
      <c r="D10" s="24">
        <f>IF(OR($A10="",$B10="",$C10=""),"",$C10*'Paramètres'!$B$5)</f>
        <v/>
      </c>
      <c r="E10" s="31" t="n"/>
      <c r="F10" s="31" t="n"/>
      <c r="G10" s="24">
        <f>IF($D10="","",MAX(0,$D10-N($E10)-N($F10)))</f>
        <v/>
      </c>
      <c r="H10" s="21" t="n"/>
      <c r="I10" s="9">
        <f>IF(AND($A10="",$B10="",$C10="",$E10="",$F10="",$H10=""),"",IF(OR($A10="",$B10="",$C10=""),"À compléter",IF(COUNTIFS('Capacité équipes'!$A$5:$A$204,$A10,'Capacité équipes'!$B$5:$B$204,$B10)&gt;1,"Doublon","OK")))</f>
        <v/>
      </c>
    </row>
    <row r="11">
      <c r="A11" s="30" t="n"/>
      <c r="B11" s="18" t="n"/>
      <c r="C11" s="23" t="n"/>
      <c r="D11" s="24">
        <f>IF(OR($A11="",$B11="",$C11=""),"",$C11*'Paramètres'!$B$5)</f>
        <v/>
      </c>
      <c r="E11" s="31" t="n"/>
      <c r="F11" s="31" t="n"/>
      <c r="G11" s="24">
        <f>IF($D11="","",MAX(0,$D11-N($E11)-N($F11)))</f>
        <v/>
      </c>
      <c r="H11" s="21" t="n"/>
      <c r="I11" s="9">
        <f>IF(AND($A11="",$B11="",$C11="",$E11="",$F11="",$H11=""),"",IF(OR($A11="",$B11="",$C11=""),"À compléter",IF(COUNTIFS('Capacité équipes'!$A$5:$A$204,$A11,'Capacité équipes'!$B$5:$B$204,$B11)&gt;1,"Doublon","OK")))</f>
        <v/>
      </c>
    </row>
    <row r="12">
      <c r="A12" s="30" t="n"/>
      <c r="B12" s="18" t="n"/>
      <c r="C12" s="23" t="n"/>
      <c r="D12" s="24">
        <f>IF(OR($A12="",$B12="",$C12=""),"",$C12*'Paramètres'!$B$5)</f>
        <v/>
      </c>
      <c r="E12" s="31" t="n"/>
      <c r="F12" s="31" t="n"/>
      <c r="G12" s="24">
        <f>IF($D12="","",MAX(0,$D12-N($E12)-N($F12)))</f>
        <v/>
      </c>
      <c r="H12" s="21" t="n"/>
      <c r="I12" s="9">
        <f>IF(AND($A12="",$B12="",$C12="",$E12="",$F12="",$H12=""),"",IF(OR($A12="",$B12="",$C12=""),"À compléter",IF(COUNTIFS('Capacité équipes'!$A$5:$A$204,$A12,'Capacité équipes'!$B$5:$B$204,$B12)&gt;1,"Doublon","OK")))</f>
        <v/>
      </c>
    </row>
    <row r="13">
      <c r="A13" s="30" t="n"/>
      <c r="B13" s="18" t="n"/>
      <c r="C13" s="23" t="n"/>
      <c r="D13" s="24">
        <f>IF(OR($A13="",$B13="",$C13=""),"",$C13*'Paramètres'!$B$5)</f>
        <v/>
      </c>
      <c r="E13" s="31" t="n"/>
      <c r="F13" s="31" t="n"/>
      <c r="G13" s="24">
        <f>IF($D13="","",MAX(0,$D13-N($E13)-N($F13)))</f>
        <v/>
      </c>
      <c r="H13" s="21" t="n"/>
      <c r="I13" s="9">
        <f>IF(AND($A13="",$B13="",$C13="",$E13="",$F13="",$H13=""),"",IF(OR($A13="",$B13="",$C13=""),"À compléter",IF(COUNTIFS('Capacité équipes'!$A$5:$A$204,$A13,'Capacité équipes'!$B$5:$B$204,$B13)&gt;1,"Doublon","OK")))</f>
        <v/>
      </c>
    </row>
    <row r="14">
      <c r="A14" s="30" t="n"/>
      <c r="B14" s="18" t="n"/>
      <c r="C14" s="23" t="n"/>
      <c r="D14" s="24">
        <f>IF(OR($A14="",$B14="",$C14=""),"",$C14*'Paramètres'!$B$5)</f>
        <v/>
      </c>
      <c r="E14" s="31" t="n"/>
      <c r="F14" s="31" t="n"/>
      <c r="G14" s="24">
        <f>IF($D14="","",MAX(0,$D14-N($E14)-N($F14)))</f>
        <v/>
      </c>
      <c r="H14" s="21" t="n"/>
      <c r="I14" s="9">
        <f>IF(AND($A14="",$B14="",$C14="",$E14="",$F14="",$H14=""),"",IF(OR($A14="",$B14="",$C14=""),"À compléter",IF(COUNTIFS('Capacité équipes'!$A$5:$A$204,$A14,'Capacité équipes'!$B$5:$B$204,$B14)&gt;1,"Doublon","OK")))</f>
        <v/>
      </c>
    </row>
    <row r="15">
      <c r="A15" s="30" t="n"/>
      <c r="B15" s="18" t="n"/>
      <c r="C15" s="23" t="n"/>
      <c r="D15" s="24">
        <f>IF(OR($A15="",$B15="",$C15=""),"",$C15*'Paramètres'!$B$5)</f>
        <v/>
      </c>
      <c r="E15" s="31" t="n"/>
      <c r="F15" s="31" t="n"/>
      <c r="G15" s="24">
        <f>IF($D15="","",MAX(0,$D15-N($E15)-N($F15)))</f>
        <v/>
      </c>
      <c r="H15" s="21" t="n"/>
      <c r="I15" s="9">
        <f>IF(AND($A15="",$B15="",$C15="",$E15="",$F15="",$H15=""),"",IF(OR($A15="",$B15="",$C15=""),"À compléter",IF(COUNTIFS('Capacité équipes'!$A$5:$A$204,$A15,'Capacité équipes'!$B$5:$B$204,$B15)&gt;1,"Doublon","OK")))</f>
        <v/>
      </c>
    </row>
    <row r="16">
      <c r="A16" s="30" t="n"/>
      <c r="B16" s="18" t="n"/>
      <c r="C16" s="23" t="n"/>
      <c r="D16" s="24">
        <f>IF(OR($A16="",$B16="",$C16=""),"",$C16*'Paramètres'!$B$5)</f>
        <v/>
      </c>
      <c r="E16" s="31" t="n"/>
      <c r="F16" s="31" t="n"/>
      <c r="G16" s="24">
        <f>IF($D16="","",MAX(0,$D16-N($E16)-N($F16)))</f>
        <v/>
      </c>
      <c r="H16" s="21" t="n"/>
      <c r="I16" s="9">
        <f>IF(AND($A16="",$B16="",$C16="",$E16="",$F16="",$H16=""),"",IF(OR($A16="",$B16="",$C16=""),"À compléter",IF(COUNTIFS('Capacité équipes'!$A$5:$A$204,$A16,'Capacité équipes'!$B$5:$B$204,$B16)&gt;1,"Doublon","OK")))</f>
        <v/>
      </c>
    </row>
    <row r="17">
      <c r="A17" s="30" t="n"/>
      <c r="B17" s="18" t="n"/>
      <c r="C17" s="23" t="n"/>
      <c r="D17" s="24">
        <f>IF(OR($A17="",$B17="",$C17=""),"",$C17*'Paramètres'!$B$5)</f>
        <v/>
      </c>
      <c r="E17" s="31" t="n"/>
      <c r="F17" s="31" t="n"/>
      <c r="G17" s="24">
        <f>IF($D17="","",MAX(0,$D17-N($E17)-N($F17)))</f>
        <v/>
      </c>
      <c r="H17" s="21" t="n"/>
      <c r="I17" s="9">
        <f>IF(AND($A17="",$B17="",$C17="",$E17="",$F17="",$H17=""),"",IF(OR($A17="",$B17="",$C17=""),"À compléter",IF(COUNTIFS('Capacité équipes'!$A$5:$A$204,$A17,'Capacité équipes'!$B$5:$B$204,$B17)&gt;1,"Doublon","OK")))</f>
        <v/>
      </c>
    </row>
    <row r="18">
      <c r="A18" s="30" t="n"/>
      <c r="B18" s="18" t="n"/>
      <c r="C18" s="23" t="n"/>
      <c r="D18" s="24">
        <f>IF(OR($A18="",$B18="",$C18=""),"",$C18*'Paramètres'!$B$5)</f>
        <v/>
      </c>
      <c r="E18" s="31" t="n"/>
      <c r="F18" s="31" t="n"/>
      <c r="G18" s="24">
        <f>IF($D18="","",MAX(0,$D18-N($E18)-N($F18)))</f>
        <v/>
      </c>
      <c r="H18" s="21" t="n"/>
      <c r="I18" s="9">
        <f>IF(AND($A18="",$B18="",$C18="",$E18="",$F18="",$H18=""),"",IF(OR($A18="",$B18="",$C18=""),"À compléter",IF(COUNTIFS('Capacité équipes'!$A$5:$A$204,$A18,'Capacité équipes'!$B$5:$B$204,$B18)&gt;1,"Doublon","OK")))</f>
        <v/>
      </c>
    </row>
    <row r="19">
      <c r="A19" s="30" t="n"/>
      <c r="B19" s="18" t="n"/>
      <c r="C19" s="23" t="n"/>
      <c r="D19" s="24">
        <f>IF(OR($A19="",$B19="",$C19=""),"",$C19*'Paramètres'!$B$5)</f>
        <v/>
      </c>
      <c r="E19" s="31" t="n"/>
      <c r="F19" s="31" t="n"/>
      <c r="G19" s="24">
        <f>IF($D19="","",MAX(0,$D19-N($E19)-N($F19)))</f>
        <v/>
      </c>
      <c r="H19" s="21" t="n"/>
      <c r="I19" s="9">
        <f>IF(AND($A19="",$B19="",$C19="",$E19="",$F19="",$H19=""),"",IF(OR($A19="",$B19="",$C19=""),"À compléter",IF(COUNTIFS('Capacité équipes'!$A$5:$A$204,$A19,'Capacité équipes'!$B$5:$B$204,$B19)&gt;1,"Doublon","OK")))</f>
        <v/>
      </c>
    </row>
    <row r="20">
      <c r="A20" s="30" t="n"/>
      <c r="B20" s="18" t="n"/>
      <c r="C20" s="23" t="n"/>
      <c r="D20" s="24">
        <f>IF(OR($A20="",$B20="",$C20=""),"",$C20*'Paramètres'!$B$5)</f>
        <v/>
      </c>
      <c r="E20" s="31" t="n"/>
      <c r="F20" s="31" t="n"/>
      <c r="G20" s="24">
        <f>IF($D20="","",MAX(0,$D20-N($E20)-N($F20)))</f>
        <v/>
      </c>
      <c r="H20" s="21" t="n"/>
      <c r="I20" s="9">
        <f>IF(AND($A20="",$B20="",$C20="",$E20="",$F20="",$H20=""),"",IF(OR($A20="",$B20="",$C20=""),"À compléter",IF(COUNTIFS('Capacité équipes'!$A$5:$A$204,$A20,'Capacité équipes'!$B$5:$B$204,$B20)&gt;1,"Doublon","OK")))</f>
        <v/>
      </c>
    </row>
    <row r="21">
      <c r="A21" s="30" t="n"/>
      <c r="B21" s="18" t="n"/>
      <c r="C21" s="23" t="n"/>
      <c r="D21" s="24">
        <f>IF(OR($A21="",$B21="",$C21=""),"",$C21*'Paramètres'!$B$5)</f>
        <v/>
      </c>
      <c r="E21" s="31" t="n"/>
      <c r="F21" s="31" t="n"/>
      <c r="G21" s="24">
        <f>IF($D21="","",MAX(0,$D21-N($E21)-N($F21)))</f>
        <v/>
      </c>
      <c r="H21" s="21" t="n"/>
      <c r="I21" s="9">
        <f>IF(AND($A21="",$B21="",$C21="",$E21="",$F21="",$H21=""),"",IF(OR($A21="",$B21="",$C21=""),"À compléter",IF(COUNTIFS('Capacité équipes'!$A$5:$A$204,$A21,'Capacité équipes'!$B$5:$B$204,$B21)&gt;1,"Doublon","OK")))</f>
        <v/>
      </c>
    </row>
    <row r="22">
      <c r="A22" s="30" t="n"/>
      <c r="B22" s="18" t="n"/>
      <c r="C22" s="23" t="n"/>
      <c r="D22" s="24">
        <f>IF(OR($A22="",$B22="",$C22=""),"",$C22*'Paramètres'!$B$5)</f>
        <v/>
      </c>
      <c r="E22" s="31" t="n"/>
      <c r="F22" s="31" t="n"/>
      <c r="G22" s="24">
        <f>IF($D22="","",MAX(0,$D22-N($E22)-N($F22)))</f>
        <v/>
      </c>
      <c r="H22" s="21" t="n"/>
      <c r="I22" s="9">
        <f>IF(AND($A22="",$B22="",$C22="",$E22="",$F22="",$H22=""),"",IF(OR($A22="",$B22="",$C22=""),"À compléter",IF(COUNTIFS('Capacité équipes'!$A$5:$A$204,$A22,'Capacité équipes'!$B$5:$B$204,$B22)&gt;1,"Doublon","OK")))</f>
        <v/>
      </c>
    </row>
    <row r="23">
      <c r="A23" s="30" t="n"/>
      <c r="B23" s="18" t="n"/>
      <c r="C23" s="23" t="n"/>
      <c r="D23" s="24">
        <f>IF(OR($A23="",$B23="",$C23=""),"",$C23*'Paramètres'!$B$5)</f>
        <v/>
      </c>
      <c r="E23" s="31" t="n"/>
      <c r="F23" s="31" t="n"/>
      <c r="G23" s="24">
        <f>IF($D23="","",MAX(0,$D23-N($E23)-N($F23)))</f>
        <v/>
      </c>
      <c r="H23" s="21" t="n"/>
      <c r="I23" s="9">
        <f>IF(AND($A23="",$B23="",$C23="",$E23="",$F23="",$H23=""),"",IF(OR($A23="",$B23="",$C23=""),"À compléter",IF(COUNTIFS('Capacité équipes'!$A$5:$A$204,$A23,'Capacité équipes'!$B$5:$B$204,$B23)&gt;1,"Doublon","OK")))</f>
        <v/>
      </c>
    </row>
    <row r="24">
      <c r="A24" s="30" t="n"/>
      <c r="B24" s="18" t="n"/>
      <c r="C24" s="23" t="n"/>
      <c r="D24" s="24">
        <f>IF(OR($A24="",$B24="",$C24=""),"",$C24*'Paramètres'!$B$5)</f>
        <v/>
      </c>
      <c r="E24" s="31" t="n"/>
      <c r="F24" s="31" t="n"/>
      <c r="G24" s="24">
        <f>IF($D24="","",MAX(0,$D24-N($E24)-N($F24)))</f>
        <v/>
      </c>
      <c r="H24" s="21" t="n"/>
      <c r="I24" s="9">
        <f>IF(AND($A24="",$B24="",$C24="",$E24="",$F24="",$H24=""),"",IF(OR($A24="",$B24="",$C24=""),"À compléter",IF(COUNTIFS('Capacité équipes'!$A$5:$A$204,$A24,'Capacité équipes'!$B$5:$B$204,$B24)&gt;1,"Doublon","OK")))</f>
        <v/>
      </c>
    </row>
    <row r="25">
      <c r="A25" s="30" t="n"/>
      <c r="B25" s="18" t="n"/>
      <c r="C25" s="23" t="n"/>
      <c r="D25" s="24">
        <f>IF(OR($A25="",$B25="",$C25=""),"",$C25*'Paramètres'!$B$5)</f>
        <v/>
      </c>
      <c r="E25" s="31" t="n"/>
      <c r="F25" s="31" t="n"/>
      <c r="G25" s="24">
        <f>IF($D25="","",MAX(0,$D25-N($E25)-N($F25)))</f>
        <v/>
      </c>
      <c r="H25" s="21" t="n"/>
      <c r="I25" s="9">
        <f>IF(AND($A25="",$B25="",$C25="",$E25="",$F25="",$H25=""),"",IF(OR($A25="",$B25="",$C25=""),"À compléter",IF(COUNTIFS('Capacité équipes'!$A$5:$A$204,$A25,'Capacité équipes'!$B$5:$B$204,$B25)&gt;1,"Doublon","OK")))</f>
        <v/>
      </c>
    </row>
    <row r="26">
      <c r="A26" s="30" t="n"/>
      <c r="B26" s="18" t="n"/>
      <c r="C26" s="23" t="n"/>
      <c r="D26" s="24">
        <f>IF(OR($A26="",$B26="",$C26=""),"",$C26*'Paramètres'!$B$5)</f>
        <v/>
      </c>
      <c r="E26" s="31" t="n"/>
      <c r="F26" s="31" t="n"/>
      <c r="G26" s="24">
        <f>IF($D26="","",MAX(0,$D26-N($E26)-N($F26)))</f>
        <v/>
      </c>
      <c r="H26" s="21" t="n"/>
      <c r="I26" s="9">
        <f>IF(AND($A26="",$B26="",$C26="",$E26="",$F26="",$H26=""),"",IF(OR($A26="",$B26="",$C26=""),"À compléter",IF(COUNTIFS('Capacité équipes'!$A$5:$A$204,$A26,'Capacité équipes'!$B$5:$B$204,$B26)&gt;1,"Doublon","OK")))</f>
        <v/>
      </c>
    </row>
    <row r="27">
      <c r="A27" s="30" t="n"/>
      <c r="B27" s="18" t="n"/>
      <c r="C27" s="23" t="n"/>
      <c r="D27" s="24">
        <f>IF(OR($A27="",$B27="",$C27=""),"",$C27*'Paramètres'!$B$5)</f>
        <v/>
      </c>
      <c r="E27" s="31" t="n"/>
      <c r="F27" s="31" t="n"/>
      <c r="G27" s="24">
        <f>IF($D27="","",MAX(0,$D27-N($E27)-N($F27)))</f>
        <v/>
      </c>
      <c r="H27" s="21" t="n"/>
      <c r="I27" s="9">
        <f>IF(AND($A27="",$B27="",$C27="",$E27="",$F27="",$H27=""),"",IF(OR($A27="",$B27="",$C27=""),"À compléter",IF(COUNTIFS('Capacité équipes'!$A$5:$A$204,$A27,'Capacité équipes'!$B$5:$B$204,$B27)&gt;1,"Doublon","OK")))</f>
        <v/>
      </c>
    </row>
    <row r="28">
      <c r="A28" s="30" t="n"/>
      <c r="B28" s="18" t="n"/>
      <c r="C28" s="23" t="n"/>
      <c r="D28" s="24">
        <f>IF(OR($A28="",$B28="",$C28=""),"",$C28*'Paramètres'!$B$5)</f>
        <v/>
      </c>
      <c r="E28" s="31" t="n"/>
      <c r="F28" s="31" t="n"/>
      <c r="G28" s="24">
        <f>IF($D28="","",MAX(0,$D28-N($E28)-N($F28)))</f>
        <v/>
      </c>
      <c r="H28" s="21" t="n"/>
      <c r="I28" s="9">
        <f>IF(AND($A28="",$B28="",$C28="",$E28="",$F28="",$H28=""),"",IF(OR($A28="",$B28="",$C28=""),"À compléter",IF(COUNTIFS('Capacité équipes'!$A$5:$A$204,$A28,'Capacité équipes'!$B$5:$B$204,$B28)&gt;1,"Doublon","OK")))</f>
        <v/>
      </c>
    </row>
    <row r="29">
      <c r="A29" s="30" t="n"/>
      <c r="B29" s="18" t="n"/>
      <c r="C29" s="23" t="n"/>
      <c r="D29" s="24">
        <f>IF(OR($A29="",$B29="",$C29=""),"",$C29*'Paramètres'!$B$5)</f>
        <v/>
      </c>
      <c r="E29" s="31" t="n"/>
      <c r="F29" s="31" t="n"/>
      <c r="G29" s="24">
        <f>IF($D29="","",MAX(0,$D29-N($E29)-N($F29)))</f>
        <v/>
      </c>
      <c r="H29" s="21" t="n"/>
      <c r="I29" s="9">
        <f>IF(AND($A29="",$B29="",$C29="",$E29="",$F29="",$H29=""),"",IF(OR($A29="",$B29="",$C29=""),"À compléter",IF(COUNTIFS('Capacité équipes'!$A$5:$A$204,$A29,'Capacité équipes'!$B$5:$B$204,$B29)&gt;1,"Doublon","OK")))</f>
        <v/>
      </c>
    </row>
    <row r="30">
      <c r="A30" s="30" t="n"/>
      <c r="B30" s="18" t="n"/>
      <c r="C30" s="23" t="n"/>
      <c r="D30" s="24">
        <f>IF(OR($A30="",$B30="",$C30=""),"",$C30*'Paramètres'!$B$5)</f>
        <v/>
      </c>
      <c r="E30" s="31" t="n"/>
      <c r="F30" s="31" t="n"/>
      <c r="G30" s="24">
        <f>IF($D30="","",MAX(0,$D30-N($E30)-N($F30)))</f>
        <v/>
      </c>
      <c r="H30" s="21" t="n"/>
      <c r="I30" s="9">
        <f>IF(AND($A30="",$B30="",$C30="",$E30="",$F30="",$H30=""),"",IF(OR($A30="",$B30="",$C30=""),"À compléter",IF(COUNTIFS('Capacité équipes'!$A$5:$A$204,$A30,'Capacité équipes'!$B$5:$B$204,$B30)&gt;1,"Doublon","OK")))</f>
        <v/>
      </c>
    </row>
    <row r="31">
      <c r="A31" s="30" t="n"/>
      <c r="B31" s="18" t="n"/>
      <c r="C31" s="23" t="n"/>
      <c r="D31" s="24">
        <f>IF(OR($A31="",$B31="",$C31=""),"",$C31*'Paramètres'!$B$5)</f>
        <v/>
      </c>
      <c r="E31" s="31" t="n"/>
      <c r="F31" s="31" t="n"/>
      <c r="G31" s="24">
        <f>IF($D31="","",MAX(0,$D31-N($E31)-N($F31)))</f>
        <v/>
      </c>
      <c r="H31" s="21" t="n"/>
      <c r="I31" s="9">
        <f>IF(AND($A31="",$B31="",$C31="",$E31="",$F31="",$H31=""),"",IF(OR($A31="",$B31="",$C31=""),"À compléter",IF(COUNTIFS('Capacité équipes'!$A$5:$A$204,$A31,'Capacité équipes'!$B$5:$B$204,$B31)&gt;1,"Doublon","OK")))</f>
        <v/>
      </c>
    </row>
    <row r="32">
      <c r="A32" s="30" t="n"/>
      <c r="B32" s="18" t="n"/>
      <c r="C32" s="23" t="n"/>
      <c r="D32" s="24">
        <f>IF(OR($A32="",$B32="",$C32=""),"",$C32*'Paramètres'!$B$5)</f>
        <v/>
      </c>
      <c r="E32" s="31" t="n"/>
      <c r="F32" s="31" t="n"/>
      <c r="G32" s="24">
        <f>IF($D32="","",MAX(0,$D32-N($E32)-N($F32)))</f>
        <v/>
      </c>
      <c r="H32" s="21" t="n"/>
      <c r="I32" s="9">
        <f>IF(AND($A32="",$B32="",$C32="",$E32="",$F32="",$H32=""),"",IF(OR($A32="",$B32="",$C32=""),"À compléter",IF(COUNTIFS('Capacité équipes'!$A$5:$A$204,$A32,'Capacité équipes'!$B$5:$B$204,$B32)&gt;1,"Doublon","OK")))</f>
        <v/>
      </c>
    </row>
    <row r="33">
      <c r="A33" s="30" t="n"/>
      <c r="B33" s="18" t="n"/>
      <c r="C33" s="23" t="n"/>
      <c r="D33" s="24">
        <f>IF(OR($A33="",$B33="",$C33=""),"",$C33*'Paramètres'!$B$5)</f>
        <v/>
      </c>
      <c r="E33" s="31" t="n"/>
      <c r="F33" s="31" t="n"/>
      <c r="G33" s="24">
        <f>IF($D33="","",MAX(0,$D33-N($E33)-N($F33)))</f>
        <v/>
      </c>
      <c r="H33" s="21" t="n"/>
      <c r="I33" s="9">
        <f>IF(AND($A33="",$B33="",$C33="",$E33="",$F33="",$H33=""),"",IF(OR($A33="",$B33="",$C33=""),"À compléter",IF(COUNTIFS('Capacité équipes'!$A$5:$A$204,$A33,'Capacité équipes'!$B$5:$B$204,$B33)&gt;1,"Doublon","OK")))</f>
        <v/>
      </c>
    </row>
    <row r="34">
      <c r="A34" s="30" t="n"/>
      <c r="B34" s="18" t="n"/>
      <c r="C34" s="23" t="n"/>
      <c r="D34" s="24">
        <f>IF(OR($A34="",$B34="",$C34=""),"",$C34*'Paramètres'!$B$5)</f>
        <v/>
      </c>
      <c r="E34" s="31" t="n"/>
      <c r="F34" s="31" t="n"/>
      <c r="G34" s="24">
        <f>IF($D34="","",MAX(0,$D34-N($E34)-N($F34)))</f>
        <v/>
      </c>
      <c r="H34" s="21" t="n"/>
      <c r="I34" s="9">
        <f>IF(AND($A34="",$B34="",$C34="",$E34="",$F34="",$H34=""),"",IF(OR($A34="",$B34="",$C34=""),"À compléter",IF(COUNTIFS('Capacité équipes'!$A$5:$A$204,$A34,'Capacité équipes'!$B$5:$B$204,$B34)&gt;1,"Doublon","OK")))</f>
        <v/>
      </c>
    </row>
    <row r="35">
      <c r="A35" s="30" t="n"/>
      <c r="B35" s="18" t="n"/>
      <c r="C35" s="23" t="n"/>
      <c r="D35" s="24">
        <f>IF(OR($A35="",$B35="",$C35=""),"",$C35*'Paramètres'!$B$5)</f>
        <v/>
      </c>
      <c r="E35" s="31" t="n"/>
      <c r="F35" s="31" t="n"/>
      <c r="G35" s="24">
        <f>IF($D35="","",MAX(0,$D35-N($E35)-N($F35)))</f>
        <v/>
      </c>
      <c r="H35" s="21" t="n"/>
      <c r="I35" s="9">
        <f>IF(AND($A35="",$B35="",$C35="",$E35="",$F35="",$H35=""),"",IF(OR($A35="",$B35="",$C35=""),"À compléter",IF(COUNTIFS('Capacité équipes'!$A$5:$A$204,$A35,'Capacité équipes'!$B$5:$B$204,$B35)&gt;1,"Doublon","OK")))</f>
        <v/>
      </c>
    </row>
    <row r="36">
      <c r="A36" s="30" t="n"/>
      <c r="B36" s="18" t="n"/>
      <c r="C36" s="23" t="n"/>
      <c r="D36" s="24">
        <f>IF(OR($A36="",$B36="",$C36=""),"",$C36*'Paramètres'!$B$5)</f>
        <v/>
      </c>
      <c r="E36" s="31" t="n"/>
      <c r="F36" s="31" t="n"/>
      <c r="G36" s="24">
        <f>IF($D36="","",MAX(0,$D36-N($E36)-N($F36)))</f>
        <v/>
      </c>
      <c r="H36" s="21" t="n"/>
      <c r="I36" s="9">
        <f>IF(AND($A36="",$B36="",$C36="",$E36="",$F36="",$H36=""),"",IF(OR($A36="",$B36="",$C36=""),"À compléter",IF(COUNTIFS('Capacité équipes'!$A$5:$A$204,$A36,'Capacité équipes'!$B$5:$B$204,$B36)&gt;1,"Doublon","OK")))</f>
        <v/>
      </c>
    </row>
    <row r="37">
      <c r="A37" s="30" t="n"/>
      <c r="B37" s="18" t="n"/>
      <c r="C37" s="23" t="n"/>
      <c r="D37" s="24">
        <f>IF(OR($A37="",$B37="",$C37=""),"",$C37*'Paramètres'!$B$5)</f>
        <v/>
      </c>
      <c r="E37" s="31" t="n"/>
      <c r="F37" s="31" t="n"/>
      <c r="G37" s="24">
        <f>IF($D37="","",MAX(0,$D37-N($E37)-N($F37)))</f>
        <v/>
      </c>
      <c r="H37" s="21" t="n"/>
      <c r="I37" s="9">
        <f>IF(AND($A37="",$B37="",$C37="",$E37="",$F37="",$H37=""),"",IF(OR($A37="",$B37="",$C37=""),"À compléter",IF(COUNTIFS('Capacité équipes'!$A$5:$A$204,$A37,'Capacité équipes'!$B$5:$B$204,$B37)&gt;1,"Doublon","OK")))</f>
        <v/>
      </c>
    </row>
    <row r="38">
      <c r="A38" s="30" t="n"/>
      <c r="B38" s="18" t="n"/>
      <c r="C38" s="23" t="n"/>
      <c r="D38" s="24">
        <f>IF(OR($A38="",$B38="",$C38=""),"",$C38*'Paramètres'!$B$5)</f>
        <v/>
      </c>
      <c r="E38" s="31" t="n"/>
      <c r="F38" s="31" t="n"/>
      <c r="G38" s="24">
        <f>IF($D38="","",MAX(0,$D38-N($E38)-N($F38)))</f>
        <v/>
      </c>
      <c r="H38" s="21" t="n"/>
      <c r="I38" s="9">
        <f>IF(AND($A38="",$B38="",$C38="",$E38="",$F38="",$H38=""),"",IF(OR($A38="",$B38="",$C38=""),"À compléter",IF(COUNTIFS('Capacité équipes'!$A$5:$A$204,$A38,'Capacité équipes'!$B$5:$B$204,$B38)&gt;1,"Doublon","OK")))</f>
        <v/>
      </c>
    </row>
    <row r="39">
      <c r="A39" s="30" t="n"/>
      <c r="B39" s="18" t="n"/>
      <c r="C39" s="23" t="n"/>
      <c r="D39" s="24">
        <f>IF(OR($A39="",$B39="",$C39=""),"",$C39*'Paramètres'!$B$5)</f>
        <v/>
      </c>
      <c r="E39" s="31" t="n"/>
      <c r="F39" s="31" t="n"/>
      <c r="G39" s="24">
        <f>IF($D39="","",MAX(0,$D39-N($E39)-N($F39)))</f>
        <v/>
      </c>
      <c r="H39" s="21" t="n"/>
      <c r="I39" s="9">
        <f>IF(AND($A39="",$B39="",$C39="",$E39="",$F39="",$H39=""),"",IF(OR($A39="",$B39="",$C39=""),"À compléter",IF(COUNTIFS('Capacité équipes'!$A$5:$A$204,$A39,'Capacité équipes'!$B$5:$B$204,$B39)&gt;1,"Doublon","OK")))</f>
        <v/>
      </c>
    </row>
    <row r="40">
      <c r="A40" s="30" t="n"/>
      <c r="B40" s="18" t="n"/>
      <c r="C40" s="23" t="n"/>
      <c r="D40" s="24">
        <f>IF(OR($A40="",$B40="",$C40=""),"",$C40*'Paramètres'!$B$5)</f>
        <v/>
      </c>
      <c r="E40" s="31" t="n"/>
      <c r="F40" s="31" t="n"/>
      <c r="G40" s="24">
        <f>IF($D40="","",MAX(0,$D40-N($E40)-N($F40)))</f>
        <v/>
      </c>
      <c r="H40" s="21" t="n"/>
      <c r="I40" s="9">
        <f>IF(AND($A40="",$B40="",$C40="",$E40="",$F40="",$H40=""),"",IF(OR($A40="",$B40="",$C40=""),"À compléter",IF(COUNTIFS('Capacité équipes'!$A$5:$A$204,$A40,'Capacité équipes'!$B$5:$B$204,$B40)&gt;1,"Doublon","OK")))</f>
        <v/>
      </c>
    </row>
    <row r="41">
      <c r="A41" s="30" t="n"/>
      <c r="B41" s="18" t="n"/>
      <c r="C41" s="23" t="n"/>
      <c r="D41" s="24">
        <f>IF(OR($A41="",$B41="",$C41=""),"",$C41*'Paramètres'!$B$5)</f>
        <v/>
      </c>
      <c r="E41" s="31" t="n"/>
      <c r="F41" s="31" t="n"/>
      <c r="G41" s="24">
        <f>IF($D41="","",MAX(0,$D41-N($E41)-N($F41)))</f>
        <v/>
      </c>
      <c r="H41" s="21" t="n"/>
      <c r="I41" s="9">
        <f>IF(AND($A41="",$B41="",$C41="",$E41="",$F41="",$H41=""),"",IF(OR($A41="",$B41="",$C41=""),"À compléter",IF(COUNTIFS('Capacité équipes'!$A$5:$A$204,$A41,'Capacité équipes'!$B$5:$B$204,$B41)&gt;1,"Doublon","OK")))</f>
        <v/>
      </c>
    </row>
    <row r="42">
      <c r="A42" s="30" t="n"/>
      <c r="B42" s="18" t="n"/>
      <c r="C42" s="23" t="n"/>
      <c r="D42" s="24">
        <f>IF(OR($A42="",$B42="",$C42=""),"",$C42*'Paramètres'!$B$5)</f>
        <v/>
      </c>
      <c r="E42" s="31" t="n"/>
      <c r="F42" s="31" t="n"/>
      <c r="G42" s="24">
        <f>IF($D42="","",MAX(0,$D42-N($E42)-N($F42)))</f>
        <v/>
      </c>
      <c r="H42" s="21" t="n"/>
      <c r="I42" s="9">
        <f>IF(AND($A42="",$B42="",$C42="",$E42="",$F42="",$H42=""),"",IF(OR($A42="",$B42="",$C42=""),"À compléter",IF(COUNTIFS('Capacité équipes'!$A$5:$A$204,$A42,'Capacité équipes'!$B$5:$B$204,$B42)&gt;1,"Doublon","OK")))</f>
        <v/>
      </c>
    </row>
    <row r="43">
      <c r="A43" s="30" t="n"/>
      <c r="B43" s="18" t="n"/>
      <c r="C43" s="23" t="n"/>
      <c r="D43" s="24">
        <f>IF(OR($A43="",$B43="",$C43=""),"",$C43*'Paramètres'!$B$5)</f>
        <v/>
      </c>
      <c r="E43" s="31" t="n"/>
      <c r="F43" s="31" t="n"/>
      <c r="G43" s="24">
        <f>IF($D43="","",MAX(0,$D43-N($E43)-N($F43)))</f>
        <v/>
      </c>
      <c r="H43" s="21" t="n"/>
      <c r="I43" s="9">
        <f>IF(AND($A43="",$B43="",$C43="",$E43="",$F43="",$H43=""),"",IF(OR($A43="",$B43="",$C43=""),"À compléter",IF(COUNTIFS('Capacité équipes'!$A$5:$A$204,$A43,'Capacité équipes'!$B$5:$B$204,$B43)&gt;1,"Doublon","OK")))</f>
        <v/>
      </c>
    </row>
    <row r="44">
      <c r="A44" s="30" t="n"/>
      <c r="B44" s="18" t="n"/>
      <c r="C44" s="23" t="n"/>
      <c r="D44" s="24">
        <f>IF(OR($A44="",$B44="",$C44=""),"",$C44*'Paramètres'!$B$5)</f>
        <v/>
      </c>
      <c r="E44" s="31" t="n"/>
      <c r="F44" s="31" t="n"/>
      <c r="G44" s="24">
        <f>IF($D44="","",MAX(0,$D44-N($E44)-N($F44)))</f>
        <v/>
      </c>
      <c r="H44" s="21" t="n"/>
      <c r="I44" s="9">
        <f>IF(AND($A44="",$B44="",$C44="",$E44="",$F44="",$H44=""),"",IF(OR($A44="",$B44="",$C44=""),"À compléter",IF(COUNTIFS('Capacité équipes'!$A$5:$A$204,$A44,'Capacité équipes'!$B$5:$B$204,$B44)&gt;1,"Doublon","OK")))</f>
        <v/>
      </c>
    </row>
    <row r="45">
      <c r="A45" s="30" t="n"/>
      <c r="B45" s="18" t="n"/>
      <c r="C45" s="23" t="n"/>
      <c r="D45" s="24">
        <f>IF(OR($A45="",$B45="",$C45=""),"",$C45*'Paramètres'!$B$5)</f>
        <v/>
      </c>
      <c r="E45" s="31" t="n"/>
      <c r="F45" s="31" t="n"/>
      <c r="G45" s="24">
        <f>IF($D45="","",MAX(0,$D45-N($E45)-N($F45)))</f>
        <v/>
      </c>
      <c r="H45" s="21" t="n"/>
      <c r="I45" s="9">
        <f>IF(AND($A45="",$B45="",$C45="",$E45="",$F45="",$H45=""),"",IF(OR($A45="",$B45="",$C45=""),"À compléter",IF(COUNTIFS('Capacité équipes'!$A$5:$A$204,$A45,'Capacité équipes'!$B$5:$B$204,$B45)&gt;1,"Doublon","OK")))</f>
        <v/>
      </c>
    </row>
    <row r="46">
      <c r="A46" s="30" t="n"/>
      <c r="B46" s="18" t="n"/>
      <c r="C46" s="23" t="n"/>
      <c r="D46" s="24">
        <f>IF(OR($A46="",$B46="",$C46=""),"",$C46*'Paramètres'!$B$5)</f>
        <v/>
      </c>
      <c r="E46" s="31" t="n"/>
      <c r="F46" s="31" t="n"/>
      <c r="G46" s="24">
        <f>IF($D46="","",MAX(0,$D46-N($E46)-N($F46)))</f>
        <v/>
      </c>
      <c r="H46" s="21" t="n"/>
      <c r="I46" s="9">
        <f>IF(AND($A46="",$B46="",$C46="",$E46="",$F46="",$H46=""),"",IF(OR($A46="",$B46="",$C46=""),"À compléter",IF(COUNTIFS('Capacité équipes'!$A$5:$A$204,$A46,'Capacité équipes'!$B$5:$B$204,$B46)&gt;1,"Doublon","OK")))</f>
        <v/>
      </c>
    </row>
    <row r="47">
      <c r="A47" s="30" t="n"/>
      <c r="B47" s="18" t="n"/>
      <c r="C47" s="23" t="n"/>
      <c r="D47" s="24">
        <f>IF(OR($A47="",$B47="",$C47=""),"",$C47*'Paramètres'!$B$5)</f>
        <v/>
      </c>
      <c r="E47" s="31" t="n"/>
      <c r="F47" s="31" t="n"/>
      <c r="G47" s="24">
        <f>IF($D47="","",MAX(0,$D47-N($E47)-N($F47)))</f>
        <v/>
      </c>
      <c r="H47" s="21" t="n"/>
      <c r="I47" s="9">
        <f>IF(AND($A47="",$B47="",$C47="",$E47="",$F47="",$H47=""),"",IF(OR($A47="",$B47="",$C47=""),"À compléter",IF(COUNTIFS('Capacité équipes'!$A$5:$A$204,$A47,'Capacité équipes'!$B$5:$B$204,$B47)&gt;1,"Doublon","OK")))</f>
        <v/>
      </c>
    </row>
    <row r="48">
      <c r="A48" s="30" t="n"/>
      <c r="B48" s="18" t="n"/>
      <c r="C48" s="23" t="n"/>
      <c r="D48" s="24">
        <f>IF(OR($A48="",$B48="",$C48=""),"",$C48*'Paramètres'!$B$5)</f>
        <v/>
      </c>
      <c r="E48" s="31" t="n"/>
      <c r="F48" s="31" t="n"/>
      <c r="G48" s="24">
        <f>IF($D48="","",MAX(0,$D48-N($E48)-N($F48)))</f>
        <v/>
      </c>
      <c r="H48" s="21" t="n"/>
      <c r="I48" s="9">
        <f>IF(AND($A48="",$B48="",$C48="",$E48="",$F48="",$H48=""),"",IF(OR($A48="",$B48="",$C48=""),"À compléter",IF(COUNTIFS('Capacité équipes'!$A$5:$A$204,$A48,'Capacité équipes'!$B$5:$B$204,$B48)&gt;1,"Doublon","OK")))</f>
        <v/>
      </c>
    </row>
    <row r="49">
      <c r="A49" s="30" t="n"/>
      <c r="B49" s="18" t="n"/>
      <c r="C49" s="23" t="n"/>
      <c r="D49" s="24">
        <f>IF(OR($A49="",$B49="",$C49=""),"",$C49*'Paramètres'!$B$5)</f>
        <v/>
      </c>
      <c r="E49" s="31" t="n"/>
      <c r="F49" s="31" t="n"/>
      <c r="G49" s="24">
        <f>IF($D49="","",MAX(0,$D49-N($E49)-N($F49)))</f>
        <v/>
      </c>
      <c r="H49" s="21" t="n"/>
      <c r="I49" s="9">
        <f>IF(AND($A49="",$B49="",$C49="",$E49="",$F49="",$H49=""),"",IF(OR($A49="",$B49="",$C49=""),"À compléter",IF(COUNTIFS('Capacité équipes'!$A$5:$A$204,$A49,'Capacité équipes'!$B$5:$B$204,$B49)&gt;1,"Doublon","OK")))</f>
        <v/>
      </c>
    </row>
    <row r="50">
      <c r="A50" s="30" t="n"/>
      <c r="B50" s="18" t="n"/>
      <c r="C50" s="23" t="n"/>
      <c r="D50" s="24">
        <f>IF(OR($A50="",$B50="",$C50=""),"",$C50*'Paramètres'!$B$5)</f>
        <v/>
      </c>
      <c r="E50" s="31" t="n"/>
      <c r="F50" s="31" t="n"/>
      <c r="G50" s="24">
        <f>IF($D50="","",MAX(0,$D50-N($E50)-N($F50)))</f>
        <v/>
      </c>
      <c r="H50" s="21" t="n"/>
      <c r="I50" s="9">
        <f>IF(AND($A50="",$B50="",$C50="",$E50="",$F50="",$H50=""),"",IF(OR($A50="",$B50="",$C50=""),"À compléter",IF(COUNTIFS('Capacité équipes'!$A$5:$A$204,$A50,'Capacité équipes'!$B$5:$B$204,$B50)&gt;1,"Doublon","OK")))</f>
        <v/>
      </c>
    </row>
    <row r="51">
      <c r="A51" s="30" t="n"/>
      <c r="B51" s="18" t="n"/>
      <c r="C51" s="23" t="n"/>
      <c r="D51" s="24">
        <f>IF(OR($A51="",$B51="",$C51=""),"",$C51*'Paramètres'!$B$5)</f>
        <v/>
      </c>
      <c r="E51" s="31" t="n"/>
      <c r="F51" s="31" t="n"/>
      <c r="G51" s="24">
        <f>IF($D51="","",MAX(0,$D51-N($E51)-N($F51)))</f>
        <v/>
      </c>
      <c r="H51" s="21" t="n"/>
      <c r="I51" s="9">
        <f>IF(AND($A51="",$B51="",$C51="",$E51="",$F51="",$H51=""),"",IF(OR($A51="",$B51="",$C51=""),"À compléter",IF(COUNTIFS('Capacité équipes'!$A$5:$A$204,$A51,'Capacité équipes'!$B$5:$B$204,$B51)&gt;1,"Doublon","OK")))</f>
        <v/>
      </c>
    </row>
    <row r="52">
      <c r="A52" s="30" t="n"/>
      <c r="B52" s="18" t="n"/>
      <c r="C52" s="23" t="n"/>
      <c r="D52" s="24">
        <f>IF(OR($A52="",$B52="",$C52=""),"",$C52*'Paramètres'!$B$5)</f>
        <v/>
      </c>
      <c r="E52" s="31" t="n"/>
      <c r="F52" s="31" t="n"/>
      <c r="G52" s="24">
        <f>IF($D52="","",MAX(0,$D52-N($E52)-N($F52)))</f>
        <v/>
      </c>
      <c r="H52" s="21" t="n"/>
      <c r="I52" s="9">
        <f>IF(AND($A52="",$B52="",$C52="",$E52="",$F52="",$H52=""),"",IF(OR($A52="",$B52="",$C52=""),"À compléter",IF(COUNTIFS('Capacité équipes'!$A$5:$A$204,$A52,'Capacité équipes'!$B$5:$B$204,$B52)&gt;1,"Doublon","OK")))</f>
        <v/>
      </c>
    </row>
    <row r="53">
      <c r="A53" s="30" t="n"/>
      <c r="B53" s="18" t="n"/>
      <c r="C53" s="23" t="n"/>
      <c r="D53" s="24">
        <f>IF(OR($A53="",$B53="",$C53=""),"",$C53*'Paramètres'!$B$5)</f>
        <v/>
      </c>
      <c r="E53" s="31" t="n"/>
      <c r="F53" s="31" t="n"/>
      <c r="G53" s="24">
        <f>IF($D53="","",MAX(0,$D53-N($E53)-N($F53)))</f>
        <v/>
      </c>
      <c r="H53" s="21" t="n"/>
      <c r="I53" s="9">
        <f>IF(AND($A53="",$B53="",$C53="",$E53="",$F53="",$H53=""),"",IF(OR($A53="",$B53="",$C53=""),"À compléter",IF(COUNTIFS('Capacité équipes'!$A$5:$A$204,$A53,'Capacité équipes'!$B$5:$B$204,$B53)&gt;1,"Doublon","OK")))</f>
        <v/>
      </c>
    </row>
    <row r="54">
      <c r="A54" s="30" t="n"/>
      <c r="B54" s="18" t="n"/>
      <c r="C54" s="23" t="n"/>
      <c r="D54" s="24">
        <f>IF(OR($A54="",$B54="",$C54=""),"",$C54*'Paramètres'!$B$5)</f>
        <v/>
      </c>
      <c r="E54" s="31" t="n"/>
      <c r="F54" s="31" t="n"/>
      <c r="G54" s="24">
        <f>IF($D54="","",MAX(0,$D54-N($E54)-N($F54)))</f>
        <v/>
      </c>
      <c r="H54" s="21" t="n"/>
      <c r="I54" s="9">
        <f>IF(AND($A54="",$B54="",$C54="",$E54="",$F54="",$H54=""),"",IF(OR($A54="",$B54="",$C54=""),"À compléter",IF(COUNTIFS('Capacité équipes'!$A$5:$A$204,$A54,'Capacité équipes'!$B$5:$B$204,$B54)&gt;1,"Doublon","OK")))</f>
        <v/>
      </c>
    </row>
    <row r="55">
      <c r="A55" s="30" t="n"/>
      <c r="B55" s="18" t="n"/>
      <c r="C55" s="23" t="n"/>
      <c r="D55" s="24">
        <f>IF(OR($A55="",$B55="",$C55=""),"",$C55*'Paramètres'!$B$5)</f>
        <v/>
      </c>
      <c r="E55" s="31" t="n"/>
      <c r="F55" s="31" t="n"/>
      <c r="G55" s="24">
        <f>IF($D55="","",MAX(0,$D55-N($E55)-N($F55)))</f>
        <v/>
      </c>
      <c r="H55" s="21" t="n"/>
      <c r="I55" s="9">
        <f>IF(AND($A55="",$B55="",$C55="",$E55="",$F55="",$H55=""),"",IF(OR($A55="",$B55="",$C55=""),"À compléter",IF(COUNTIFS('Capacité équipes'!$A$5:$A$204,$A55,'Capacité équipes'!$B$5:$B$204,$B55)&gt;1,"Doublon","OK")))</f>
        <v/>
      </c>
    </row>
    <row r="56">
      <c r="A56" s="30" t="n"/>
      <c r="B56" s="18" t="n"/>
      <c r="C56" s="23" t="n"/>
      <c r="D56" s="24">
        <f>IF(OR($A56="",$B56="",$C56=""),"",$C56*'Paramètres'!$B$5)</f>
        <v/>
      </c>
      <c r="E56" s="31" t="n"/>
      <c r="F56" s="31" t="n"/>
      <c r="G56" s="24">
        <f>IF($D56="","",MAX(0,$D56-N($E56)-N($F56)))</f>
        <v/>
      </c>
      <c r="H56" s="21" t="n"/>
      <c r="I56" s="9">
        <f>IF(AND($A56="",$B56="",$C56="",$E56="",$F56="",$H56=""),"",IF(OR($A56="",$B56="",$C56=""),"À compléter",IF(COUNTIFS('Capacité équipes'!$A$5:$A$204,$A56,'Capacité équipes'!$B$5:$B$204,$B56)&gt;1,"Doublon","OK")))</f>
        <v/>
      </c>
    </row>
    <row r="57">
      <c r="A57" s="30" t="n"/>
      <c r="B57" s="18" t="n"/>
      <c r="C57" s="23" t="n"/>
      <c r="D57" s="24">
        <f>IF(OR($A57="",$B57="",$C57=""),"",$C57*'Paramètres'!$B$5)</f>
        <v/>
      </c>
      <c r="E57" s="31" t="n"/>
      <c r="F57" s="31" t="n"/>
      <c r="G57" s="24">
        <f>IF($D57="","",MAX(0,$D57-N($E57)-N($F57)))</f>
        <v/>
      </c>
      <c r="H57" s="21" t="n"/>
      <c r="I57" s="9">
        <f>IF(AND($A57="",$B57="",$C57="",$E57="",$F57="",$H57=""),"",IF(OR($A57="",$B57="",$C57=""),"À compléter",IF(COUNTIFS('Capacité équipes'!$A$5:$A$204,$A57,'Capacité équipes'!$B$5:$B$204,$B57)&gt;1,"Doublon","OK")))</f>
        <v/>
      </c>
    </row>
    <row r="58">
      <c r="A58" s="30" t="n"/>
      <c r="B58" s="18" t="n"/>
      <c r="C58" s="23" t="n"/>
      <c r="D58" s="24">
        <f>IF(OR($A58="",$B58="",$C58=""),"",$C58*'Paramètres'!$B$5)</f>
        <v/>
      </c>
      <c r="E58" s="31" t="n"/>
      <c r="F58" s="31" t="n"/>
      <c r="G58" s="24">
        <f>IF($D58="","",MAX(0,$D58-N($E58)-N($F58)))</f>
        <v/>
      </c>
      <c r="H58" s="21" t="n"/>
      <c r="I58" s="9">
        <f>IF(AND($A58="",$B58="",$C58="",$E58="",$F58="",$H58=""),"",IF(OR($A58="",$B58="",$C58=""),"À compléter",IF(COUNTIFS('Capacité équipes'!$A$5:$A$204,$A58,'Capacité équipes'!$B$5:$B$204,$B58)&gt;1,"Doublon","OK")))</f>
        <v/>
      </c>
    </row>
    <row r="59">
      <c r="A59" s="30" t="n"/>
      <c r="B59" s="18" t="n"/>
      <c r="C59" s="23" t="n"/>
      <c r="D59" s="24">
        <f>IF(OR($A59="",$B59="",$C59=""),"",$C59*'Paramètres'!$B$5)</f>
        <v/>
      </c>
      <c r="E59" s="31" t="n"/>
      <c r="F59" s="31" t="n"/>
      <c r="G59" s="24">
        <f>IF($D59="","",MAX(0,$D59-N($E59)-N($F59)))</f>
        <v/>
      </c>
      <c r="H59" s="21" t="n"/>
      <c r="I59" s="9">
        <f>IF(AND($A59="",$B59="",$C59="",$E59="",$F59="",$H59=""),"",IF(OR($A59="",$B59="",$C59=""),"À compléter",IF(COUNTIFS('Capacité équipes'!$A$5:$A$204,$A59,'Capacité équipes'!$B$5:$B$204,$B59)&gt;1,"Doublon","OK")))</f>
        <v/>
      </c>
    </row>
    <row r="60">
      <c r="A60" s="30" t="n"/>
      <c r="B60" s="18" t="n"/>
      <c r="C60" s="23" t="n"/>
      <c r="D60" s="24">
        <f>IF(OR($A60="",$B60="",$C60=""),"",$C60*'Paramètres'!$B$5)</f>
        <v/>
      </c>
      <c r="E60" s="31" t="n"/>
      <c r="F60" s="31" t="n"/>
      <c r="G60" s="24">
        <f>IF($D60="","",MAX(0,$D60-N($E60)-N($F60)))</f>
        <v/>
      </c>
      <c r="H60" s="21" t="n"/>
      <c r="I60" s="9">
        <f>IF(AND($A60="",$B60="",$C60="",$E60="",$F60="",$H60=""),"",IF(OR($A60="",$B60="",$C60=""),"À compléter",IF(COUNTIFS('Capacité équipes'!$A$5:$A$204,$A60,'Capacité équipes'!$B$5:$B$204,$B60)&gt;1,"Doublon","OK")))</f>
        <v/>
      </c>
    </row>
    <row r="61">
      <c r="A61" s="30" t="n"/>
      <c r="B61" s="18" t="n"/>
      <c r="C61" s="23" t="n"/>
      <c r="D61" s="24">
        <f>IF(OR($A61="",$B61="",$C61=""),"",$C61*'Paramètres'!$B$5)</f>
        <v/>
      </c>
      <c r="E61" s="31" t="n"/>
      <c r="F61" s="31" t="n"/>
      <c r="G61" s="24">
        <f>IF($D61="","",MAX(0,$D61-N($E61)-N($F61)))</f>
        <v/>
      </c>
      <c r="H61" s="21" t="n"/>
      <c r="I61" s="9">
        <f>IF(AND($A61="",$B61="",$C61="",$E61="",$F61="",$H61=""),"",IF(OR($A61="",$B61="",$C61=""),"À compléter",IF(COUNTIFS('Capacité équipes'!$A$5:$A$204,$A61,'Capacité équipes'!$B$5:$B$204,$B61)&gt;1,"Doublon","OK")))</f>
        <v/>
      </c>
    </row>
    <row r="62">
      <c r="A62" s="30" t="n"/>
      <c r="B62" s="18" t="n"/>
      <c r="C62" s="23" t="n"/>
      <c r="D62" s="24">
        <f>IF(OR($A62="",$B62="",$C62=""),"",$C62*'Paramètres'!$B$5)</f>
        <v/>
      </c>
      <c r="E62" s="31" t="n"/>
      <c r="F62" s="31" t="n"/>
      <c r="G62" s="24">
        <f>IF($D62="","",MAX(0,$D62-N($E62)-N($F62)))</f>
        <v/>
      </c>
      <c r="H62" s="21" t="n"/>
      <c r="I62" s="9">
        <f>IF(AND($A62="",$B62="",$C62="",$E62="",$F62="",$H62=""),"",IF(OR($A62="",$B62="",$C62=""),"À compléter",IF(COUNTIFS('Capacité équipes'!$A$5:$A$204,$A62,'Capacité équipes'!$B$5:$B$204,$B62)&gt;1,"Doublon","OK")))</f>
        <v/>
      </c>
    </row>
    <row r="63">
      <c r="A63" s="30" t="n"/>
      <c r="B63" s="18" t="n"/>
      <c r="C63" s="23" t="n"/>
      <c r="D63" s="24">
        <f>IF(OR($A63="",$B63="",$C63=""),"",$C63*'Paramètres'!$B$5)</f>
        <v/>
      </c>
      <c r="E63" s="31" t="n"/>
      <c r="F63" s="31" t="n"/>
      <c r="G63" s="24">
        <f>IF($D63="","",MAX(0,$D63-N($E63)-N($F63)))</f>
        <v/>
      </c>
      <c r="H63" s="21" t="n"/>
      <c r="I63" s="9">
        <f>IF(AND($A63="",$B63="",$C63="",$E63="",$F63="",$H63=""),"",IF(OR($A63="",$B63="",$C63=""),"À compléter",IF(COUNTIFS('Capacité équipes'!$A$5:$A$204,$A63,'Capacité équipes'!$B$5:$B$204,$B63)&gt;1,"Doublon","OK")))</f>
        <v/>
      </c>
    </row>
    <row r="64">
      <c r="A64" s="30" t="n"/>
      <c r="B64" s="18" t="n"/>
      <c r="C64" s="23" t="n"/>
      <c r="D64" s="24">
        <f>IF(OR($A64="",$B64="",$C64=""),"",$C64*'Paramètres'!$B$5)</f>
        <v/>
      </c>
      <c r="E64" s="31" t="n"/>
      <c r="F64" s="31" t="n"/>
      <c r="G64" s="24">
        <f>IF($D64="","",MAX(0,$D64-N($E64)-N($F64)))</f>
        <v/>
      </c>
      <c r="H64" s="21" t="n"/>
      <c r="I64" s="9">
        <f>IF(AND($A64="",$B64="",$C64="",$E64="",$F64="",$H64=""),"",IF(OR($A64="",$B64="",$C64=""),"À compléter",IF(COUNTIFS('Capacité équipes'!$A$5:$A$204,$A64,'Capacité équipes'!$B$5:$B$204,$B64)&gt;1,"Doublon","OK")))</f>
        <v/>
      </c>
    </row>
    <row r="65">
      <c r="A65" s="30" t="n"/>
      <c r="B65" s="18" t="n"/>
      <c r="C65" s="23" t="n"/>
      <c r="D65" s="24">
        <f>IF(OR($A65="",$B65="",$C65=""),"",$C65*'Paramètres'!$B$5)</f>
        <v/>
      </c>
      <c r="E65" s="31" t="n"/>
      <c r="F65" s="31" t="n"/>
      <c r="G65" s="24">
        <f>IF($D65="","",MAX(0,$D65-N($E65)-N($F65)))</f>
        <v/>
      </c>
      <c r="H65" s="21" t="n"/>
      <c r="I65" s="9">
        <f>IF(AND($A65="",$B65="",$C65="",$E65="",$F65="",$H65=""),"",IF(OR($A65="",$B65="",$C65=""),"À compléter",IF(COUNTIFS('Capacité équipes'!$A$5:$A$204,$A65,'Capacité équipes'!$B$5:$B$204,$B65)&gt;1,"Doublon","OK")))</f>
        <v/>
      </c>
    </row>
    <row r="66">
      <c r="A66" s="30" t="n"/>
      <c r="B66" s="18" t="n"/>
      <c r="C66" s="23" t="n"/>
      <c r="D66" s="24">
        <f>IF(OR($A66="",$B66="",$C66=""),"",$C66*'Paramètres'!$B$5)</f>
        <v/>
      </c>
      <c r="E66" s="31" t="n"/>
      <c r="F66" s="31" t="n"/>
      <c r="G66" s="24">
        <f>IF($D66="","",MAX(0,$D66-N($E66)-N($F66)))</f>
        <v/>
      </c>
      <c r="H66" s="21" t="n"/>
      <c r="I66" s="9">
        <f>IF(AND($A66="",$B66="",$C66="",$E66="",$F66="",$H66=""),"",IF(OR($A66="",$B66="",$C66=""),"À compléter",IF(COUNTIFS('Capacité équipes'!$A$5:$A$204,$A66,'Capacité équipes'!$B$5:$B$204,$B66)&gt;1,"Doublon","OK")))</f>
        <v/>
      </c>
    </row>
    <row r="67">
      <c r="A67" s="30" t="n"/>
      <c r="B67" s="18" t="n"/>
      <c r="C67" s="23" t="n"/>
      <c r="D67" s="24">
        <f>IF(OR($A67="",$B67="",$C67=""),"",$C67*'Paramètres'!$B$5)</f>
        <v/>
      </c>
      <c r="E67" s="31" t="n"/>
      <c r="F67" s="31" t="n"/>
      <c r="G67" s="24">
        <f>IF($D67="","",MAX(0,$D67-N($E67)-N($F67)))</f>
        <v/>
      </c>
      <c r="H67" s="21" t="n"/>
      <c r="I67" s="9">
        <f>IF(AND($A67="",$B67="",$C67="",$E67="",$F67="",$H67=""),"",IF(OR($A67="",$B67="",$C67=""),"À compléter",IF(COUNTIFS('Capacité équipes'!$A$5:$A$204,$A67,'Capacité équipes'!$B$5:$B$204,$B67)&gt;1,"Doublon","OK")))</f>
        <v/>
      </c>
    </row>
    <row r="68">
      <c r="A68" s="30" t="n"/>
      <c r="B68" s="18" t="n"/>
      <c r="C68" s="23" t="n"/>
      <c r="D68" s="24">
        <f>IF(OR($A68="",$B68="",$C68=""),"",$C68*'Paramètres'!$B$5)</f>
        <v/>
      </c>
      <c r="E68" s="31" t="n"/>
      <c r="F68" s="31" t="n"/>
      <c r="G68" s="24">
        <f>IF($D68="","",MAX(0,$D68-N($E68)-N($F68)))</f>
        <v/>
      </c>
      <c r="H68" s="21" t="n"/>
      <c r="I68" s="9">
        <f>IF(AND($A68="",$B68="",$C68="",$E68="",$F68="",$H68=""),"",IF(OR($A68="",$B68="",$C68=""),"À compléter",IF(COUNTIFS('Capacité équipes'!$A$5:$A$204,$A68,'Capacité équipes'!$B$5:$B$204,$B68)&gt;1,"Doublon","OK")))</f>
        <v/>
      </c>
    </row>
    <row r="69">
      <c r="A69" s="30" t="n"/>
      <c r="B69" s="18" t="n"/>
      <c r="C69" s="23" t="n"/>
      <c r="D69" s="24">
        <f>IF(OR($A69="",$B69="",$C69=""),"",$C69*'Paramètres'!$B$5)</f>
        <v/>
      </c>
      <c r="E69" s="31" t="n"/>
      <c r="F69" s="31" t="n"/>
      <c r="G69" s="24">
        <f>IF($D69="","",MAX(0,$D69-N($E69)-N($F69)))</f>
        <v/>
      </c>
      <c r="H69" s="21" t="n"/>
      <c r="I69" s="9">
        <f>IF(AND($A69="",$B69="",$C69="",$E69="",$F69="",$H69=""),"",IF(OR($A69="",$B69="",$C69=""),"À compléter",IF(COUNTIFS('Capacité équipes'!$A$5:$A$204,$A69,'Capacité équipes'!$B$5:$B$204,$B69)&gt;1,"Doublon","OK")))</f>
        <v/>
      </c>
    </row>
    <row r="70">
      <c r="A70" s="30" t="n"/>
      <c r="B70" s="18" t="n"/>
      <c r="C70" s="23" t="n"/>
      <c r="D70" s="24">
        <f>IF(OR($A70="",$B70="",$C70=""),"",$C70*'Paramètres'!$B$5)</f>
        <v/>
      </c>
      <c r="E70" s="31" t="n"/>
      <c r="F70" s="31" t="n"/>
      <c r="G70" s="24">
        <f>IF($D70="","",MAX(0,$D70-N($E70)-N($F70)))</f>
        <v/>
      </c>
      <c r="H70" s="21" t="n"/>
      <c r="I70" s="9">
        <f>IF(AND($A70="",$B70="",$C70="",$E70="",$F70="",$H70=""),"",IF(OR($A70="",$B70="",$C70=""),"À compléter",IF(COUNTIFS('Capacité équipes'!$A$5:$A$204,$A70,'Capacité équipes'!$B$5:$B$204,$B70)&gt;1,"Doublon","OK")))</f>
        <v/>
      </c>
    </row>
    <row r="71">
      <c r="A71" s="30" t="n"/>
      <c r="B71" s="18" t="n"/>
      <c r="C71" s="23" t="n"/>
      <c r="D71" s="24">
        <f>IF(OR($A71="",$B71="",$C71=""),"",$C71*'Paramètres'!$B$5)</f>
        <v/>
      </c>
      <c r="E71" s="31" t="n"/>
      <c r="F71" s="31" t="n"/>
      <c r="G71" s="24">
        <f>IF($D71="","",MAX(0,$D71-N($E71)-N($F71)))</f>
        <v/>
      </c>
      <c r="H71" s="21" t="n"/>
      <c r="I71" s="9">
        <f>IF(AND($A71="",$B71="",$C71="",$E71="",$F71="",$H71=""),"",IF(OR($A71="",$B71="",$C71=""),"À compléter",IF(COUNTIFS('Capacité équipes'!$A$5:$A$204,$A71,'Capacité équipes'!$B$5:$B$204,$B71)&gt;1,"Doublon","OK")))</f>
        <v/>
      </c>
    </row>
    <row r="72">
      <c r="A72" s="30" t="n"/>
      <c r="B72" s="18" t="n"/>
      <c r="C72" s="23" t="n"/>
      <c r="D72" s="24">
        <f>IF(OR($A72="",$B72="",$C72=""),"",$C72*'Paramètres'!$B$5)</f>
        <v/>
      </c>
      <c r="E72" s="31" t="n"/>
      <c r="F72" s="31" t="n"/>
      <c r="G72" s="24">
        <f>IF($D72="","",MAX(0,$D72-N($E72)-N($F72)))</f>
        <v/>
      </c>
      <c r="H72" s="21" t="n"/>
      <c r="I72" s="9">
        <f>IF(AND($A72="",$B72="",$C72="",$E72="",$F72="",$H72=""),"",IF(OR($A72="",$B72="",$C72=""),"À compléter",IF(COUNTIFS('Capacité équipes'!$A$5:$A$204,$A72,'Capacité équipes'!$B$5:$B$204,$B72)&gt;1,"Doublon","OK")))</f>
        <v/>
      </c>
    </row>
    <row r="73">
      <c r="A73" s="30" t="n"/>
      <c r="B73" s="18" t="n"/>
      <c r="C73" s="23" t="n"/>
      <c r="D73" s="24">
        <f>IF(OR($A73="",$B73="",$C73=""),"",$C73*'Paramètres'!$B$5)</f>
        <v/>
      </c>
      <c r="E73" s="31" t="n"/>
      <c r="F73" s="31" t="n"/>
      <c r="G73" s="24">
        <f>IF($D73="","",MAX(0,$D73-N($E73)-N($F73)))</f>
        <v/>
      </c>
      <c r="H73" s="21" t="n"/>
      <c r="I73" s="9">
        <f>IF(AND($A73="",$B73="",$C73="",$E73="",$F73="",$H73=""),"",IF(OR($A73="",$B73="",$C73=""),"À compléter",IF(COUNTIFS('Capacité équipes'!$A$5:$A$204,$A73,'Capacité équipes'!$B$5:$B$204,$B73)&gt;1,"Doublon","OK")))</f>
        <v/>
      </c>
    </row>
    <row r="74">
      <c r="A74" s="30" t="n"/>
      <c r="B74" s="18" t="n"/>
      <c r="C74" s="23" t="n"/>
      <c r="D74" s="24">
        <f>IF(OR($A74="",$B74="",$C74=""),"",$C74*'Paramètres'!$B$5)</f>
        <v/>
      </c>
      <c r="E74" s="31" t="n"/>
      <c r="F74" s="31" t="n"/>
      <c r="G74" s="24">
        <f>IF($D74="","",MAX(0,$D74-N($E74)-N($F74)))</f>
        <v/>
      </c>
      <c r="H74" s="21" t="n"/>
      <c r="I74" s="9">
        <f>IF(AND($A74="",$B74="",$C74="",$E74="",$F74="",$H74=""),"",IF(OR($A74="",$B74="",$C74=""),"À compléter",IF(COUNTIFS('Capacité équipes'!$A$5:$A$204,$A74,'Capacité équipes'!$B$5:$B$204,$B74)&gt;1,"Doublon","OK")))</f>
        <v/>
      </c>
    </row>
    <row r="75">
      <c r="A75" s="30" t="n"/>
      <c r="B75" s="18" t="n"/>
      <c r="C75" s="23" t="n"/>
      <c r="D75" s="24">
        <f>IF(OR($A75="",$B75="",$C75=""),"",$C75*'Paramètres'!$B$5)</f>
        <v/>
      </c>
      <c r="E75" s="31" t="n"/>
      <c r="F75" s="31" t="n"/>
      <c r="G75" s="24">
        <f>IF($D75="","",MAX(0,$D75-N($E75)-N($F75)))</f>
        <v/>
      </c>
      <c r="H75" s="21" t="n"/>
      <c r="I75" s="9">
        <f>IF(AND($A75="",$B75="",$C75="",$E75="",$F75="",$H75=""),"",IF(OR($A75="",$B75="",$C75=""),"À compléter",IF(COUNTIFS('Capacité équipes'!$A$5:$A$204,$A75,'Capacité équipes'!$B$5:$B$204,$B75)&gt;1,"Doublon","OK")))</f>
        <v/>
      </c>
    </row>
    <row r="76">
      <c r="A76" s="30" t="n"/>
      <c r="B76" s="18" t="n"/>
      <c r="C76" s="23" t="n"/>
      <c r="D76" s="24">
        <f>IF(OR($A76="",$B76="",$C76=""),"",$C76*'Paramètres'!$B$5)</f>
        <v/>
      </c>
      <c r="E76" s="31" t="n"/>
      <c r="F76" s="31" t="n"/>
      <c r="G76" s="24">
        <f>IF($D76="","",MAX(0,$D76-N($E76)-N($F76)))</f>
        <v/>
      </c>
      <c r="H76" s="21" t="n"/>
      <c r="I76" s="9">
        <f>IF(AND($A76="",$B76="",$C76="",$E76="",$F76="",$H76=""),"",IF(OR($A76="",$B76="",$C76=""),"À compléter",IF(COUNTIFS('Capacité équipes'!$A$5:$A$204,$A76,'Capacité équipes'!$B$5:$B$204,$B76)&gt;1,"Doublon","OK")))</f>
        <v/>
      </c>
    </row>
    <row r="77">
      <c r="A77" s="30" t="n"/>
      <c r="B77" s="18" t="n"/>
      <c r="C77" s="23" t="n"/>
      <c r="D77" s="24">
        <f>IF(OR($A77="",$B77="",$C77=""),"",$C77*'Paramètres'!$B$5)</f>
        <v/>
      </c>
      <c r="E77" s="31" t="n"/>
      <c r="F77" s="31" t="n"/>
      <c r="G77" s="24">
        <f>IF($D77="","",MAX(0,$D77-N($E77)-N($F77)))</f>
        <v/>
      </c>
      <c r="H77" s="21" t="n"/>
      <c r="I77" s="9">
        <f>IF(AND($A77="",$B77="",$C77="",$E77="",$F77="",$H77=""),"",IF(OR($A77="",$B77="",$C77=""),"À compléter",IF(COUNTIFS('Capacité équipes'!$A$5:$A$204,$A77,'Capacité équipes'!$B$5:$B$204,$B77)&gt;1,"Doublon","OK")))</f>
        <v/>
      </c>
    </row>
    <row r="78">
      <c r="A78" s="30" t="n"/>
      <c r="B78" s="18" t="n"/>
      <c r="C78" s="23" t="n"/>
      <c r="D78" s="24">
        <f>IF(OR($A78="",$B78="",$C78=""),"",$C78*'Paramètres'!$B$5)</f>
        <v/>
      </c>
      <c r="E78" s="31" t="n"/>
      <c r="F78" s="31" t="n"/>
      <c r="G78" s="24">
        <f>IF($D78="","",MAX(0,$D78-N($E78)-N($F78)))</f>
        <v/>
      </c>
      <c r="H78" s="21" t="n"/>
      <c r="I78" s="9">
        <f>IF(AND($A78="",$B78="",$C78="",$E78="",$F78="",$H78=""),"",IF(OR($A78="",$B78="",$C78=""),"À compléter",IF(COUNTIFS('Capacité équipes'!$A$5:$A$204,$A78,'Capacité équipes'!$B$5:$B$204,$B78)&gt;1,"Doublon","OK")))</f>
        <v/>
      </c>
    </row>
    <row r="79">
      <c r="A79" s="30" t="n"/>
      <c r="B79" s="18" t="n"/>
      <c r="C79" s="23" t="n"/>
      <c r="D79" s="24">
        <f>IF(OR($A79="",$B79="",$C79=""),"",$C79*'Paramètres'!$B$5)</f>
        <v/>
      </c>
      <c r="E79" s="31" t="n"/>
      <c r="F79" s="31" t="n"/>
      <c r="G79" s="24">
        <f>IF($D79="","",MAX(0,$D79-N($E79)-N($F79)))</f>
        <v/>
      </c>
      <c r="H79" s="21" t="n"/>
      <c r="I79" s="9">
        <f>IF(AND($A79="",$B79="",$C79="",$E79="",$F79="",$H79=""),"",IF(OR($A79="",$B79="",$C79=""),"À compléter",IF(COUNTIFS('Capacité équipes'!$A$5:$A$204,$A79,'Capacité équipes'!$B$5:$B$204,$B79)&gt;1,"Doublon","OK")))</f>
        <v/>
      </c>
    </row>
    <row r="80">
      <c r="A80" s="30" t="n"/>
      <c r="B80" s="18" t="n"/>
      <c r="C80" s="23" t="n"/>
      <c r="D80" s="24">
        <f>IF(OR($A80="",$B80="",$C80=""),"",$C80*'Paramètres'!$B$5)</f>
        <v/>
      </c>
      <c r="E80" s="31" t="n"/>
      <c r="F80" s="31" t="n"/>
      <c r="G80" s="24">
        <f>IF($D80="","",MAX(0,$D80-N($E80)-N($F80)))</f>
        <v/>
      </c>
      <c r="H80" s="21" t="n"/>
      <c r="I80" s="9">
        <f>IF(AND($A80="",$B80="",$C80="",$E80="",$F80="",$H80=""),"",IF(OR($A80="",$B80="",$C80=""),"À compléter",IF(COUNTIFS('Capacité équipes'!$A$5:$A$204,$A80,'Capacité équipes'!$B$5:$B$204,$B80)&gt;1,"Doublon","OK")))</f>
        <v/>
      </c>
    </row>
    <row r="81">
      <c r="A81" s="30" t="n"/>
      <c r="B81" s="18" t="n"/>
      <c r="C81" s="23" t="n"/>
      <c r="D81" s="24">
        <f>IF(OR($A81="",$B81="",$C81=""),"",$C81*'Paramètres'!$B$5)</f>
        <v/>
      </c>
      <c r="E81" s="31" t="n"/>
      <c r="F81" s="31" t="n"/>
      <c r="G81" s="24">
        <f>IF($D81="","",MAX(0,$D81-N($E81)-N($F81)))</f>
        <v/>
      </c>
      <c r="H81" s="21" t="n"/>
      <c r="I81" s="9">
        <f>IF(AND($A81="",$B81="",$C81="",$E81="",$F81="",$H81=""),"",IF(OR($A81="",$B81="",$C81=""),"À compléter",IF(COUNTIFS('Capacité équipes'!$A$5:$A$204,$A81,'Capacité équipes'!$B$5:$B$204,$B81)&gt;1,"Doublon","OK")))</f>
        <v/>
      </c>
    </row>
    <row r="82">
      <c r="A82" s="30" t="n"/>
      <c r="B82" s="18" t="n"/>
      <c r="C82" s="23" t="n"/>
      <c r="D82" s="24">
        <f>IF(OR($A82="",$B82="",$C82=""),"",$C82*'Paramètres'!$B$5)</f>
        <v/>
      </c>
      <c r="E82" s="31" t="n"/>
      <c r="F82" s="31" t="n"/>
      <c r="G82" s="24">
        <f>IF($D82="","",MAX(0,$D82-N($E82)-N($F82)))</f>
        <v/>
      </c>
      <c r="H82" s="21" t="n"/>
      <c r="I82" s="9">
        <f>IF(AND($A82="",$B82="",$C82="",$E82="",$F82="",$H82=""),"",IF(OR($A82="",$B82="",$C82=""),"À compléter",IF(COUNTIFS('Capacité équipes'!$A$5:$A$204,$A82,'Capacité équipes'!$B$5:$B$204,$B82)&gt;1,"Doublon","OK")))</f>
        <v/>
      </c>
    </row>
    <row r="83">
      <c r="A83" s="30" t="n"/>
      <c r="B83" s="18" t="n"/>
      <c r="C83" s="23" t="n"/>
      <c r="D83" s="24">
        <f>IF(OR($A83="",$B83="",$C83=""),"",$C83*'Paramètres'!$B$5)</f>
        <v/>
      </c>
      <c r="E83" s="31" t="n"/>
      <c r="F83" s="31" t="n"/>
      <c r="G83" s="24">
        <f>IF($D83="","",MAX(0,$D83-N($E83)-N($F83)))</f>
        <v/>
      </c>
      <c r="H83" s="21" t="n"/>
      <c r="I83" s="9">
        <f>IF(AND($A83="",$B83="",$C83="",$E83="",$F83="",$H83=""),"",IF(OR($A83="",$B83="",$C83=""),"À compléter",IF(COUNTIFS('Capacité équipes'!$A$5:$A$204,$A83,'Capacité équipes'!$B$5:$B$204,$B83)&gt;1,"Doublon","OK")))</f>
        <v/>
      </c>
    </row>
    <row r="84">
      <c r="A84" s="30" t="n"/>
      <c r="B84" s="18" t="n"/>
      <c r="C84" s="23" t="n"/>
      <c r="D84" s="24">
        <f>IF(OR($A84="",$B84="",$C84=""),"",$C84*'Paramètres'!$B$5)</f>
        <v/>
      </c>
      <c r="E84" s="31" t="n"/>
      <c r="F84" s="31" t="n"/>
      <c r="G84" s="24">
        <f>IF($D84="","",MAX(0,$D84-N($E84)-N($F84)))</f>
        <v/>
      </c>
      <c r="H84" s="21" t="n"/>
      <c r="I84" s="9">
        <f>IF(AND($A84="",$B84="",$C84="",$E84="",$F84="",$H84=""),"",IF(OR($A84="",$B84="",$C84=""),"À compléter",IF(COUNTIFS('Capacité équipes'!$A$5:$A$204,$A84,'Capacité équipes'!$B$5:$B$204,$B84)&gt;1,"Doublon","OK")))</f>
        <v/>
      </c>
    </row>
    <row r="85">
      <c r="A85" s="30" t="n"/>
      <c r="B85" s="18" t="n"/>
      <c r="C85" s="23" t="n"/>
      <c r="D85" s="24">
        <f>IF(OR($A85="",$B85="",$C85=""),"",$C85*'Paramètres'!$B$5)</f>
        <v/>
      </c>
      <c r="E85" s="31" t="n"/>
      <c r="F85" s="31" t="n"/>
      <c r="G85" s="24">
        <f>IF($D85="","",MAX(0,$D85-N($E85)-N($F85)))</f>
        <v/>
      </c>
      <c r="H85" s="21" t="n"/>
      <c r="I85" s="9">
        <f>IF(AND($A85="",$B85="",$C85="",$E85="",$F85="",$H85=""),"",IF(OR($A85="",$B85="",$C85=""),"À compléter",IF(COUNTIFS('Capacité équipes'!$A$5:$A$204,$A85,'Capacité équipes'!$B$5:$B$204,$B85)&gt;1,"Doublon","OK")))</f>
        <v/>
      </c>
    </row>
    <row r="86">
      <c r="A86" s="30" t="n"/>
      <c r="B86" s="18" t="n"/>
      <c r="C86" s="23" t="n"/>
      <c r="D86" s="24">
        <f>IF(OR($A86="",$B86="",$C86=""),"",$C86*'Paramètres'!$B$5)</f>
        <v/>
      </c>
      <c r="E86" s="31" t="n"/>
      <c r="F86" s="31" t="n"/>
      <c r="G86" s="24">
        <f>IF($D86="","",MAX(0,$D86-N($E86)-N($F86)))</f>
        <v/>
      </c>
      <c r="H86" s="21" t="n"/>
      <c r="I86" s="9">
        <f>IF(AND($A86="",$B86="",$C86="",$E86="",$F86="",$H86=""),"",IF(OR($A86="",$B86="",$C86=""),"À compléter",IF(COUNTIFS('Capacité équipes'!$A$5:$A$204,$A86,'Capacité équipes'!$B$5:$B$204,$B86)&gt;1,"Doublon","OK")))</f>
        <v/>
      </c>
    </row>
    <row r="87">
      <c r="A87" s="30" t="n"/>
      <c r="B87" s="18" t="n"/>
      <c r="C87" s="23" t="n"/>
      <c r="D87" s="24">
        <f>IF(OR($A87="",$B87="",$C87=""),"",$C87*'Paramètres'!$B$5)</f>
        <v/>
      </c>
      <c r="E87" s="31" t="n"/>
      <c r="F87" s="31" t="n"/>
      <c r="G87" s="24">
        <f>IF($D87="","",MAX(0,$D87-N($E87)-N($F87)))</f>
        <v/>
      </c>
      <c r="H87" s="21" t="n"/>
      <c r="I87" s="9">
        <f>IF(AND($A87="",$B87="",$C87="",$E87="",$F87="",$H87=""),"",IF(OR($A87="",$B87="",$C87=""),"À compléter",IF(COUNTIFS('Capacité équipes'!$A$5:$A$204,$A87,'Capacité équipes'!$B$5:$B$204,$B87)&gt;1,"Doublon","OK")))</f>
        <v/>
      </c>
    </row>
    <row r="88">
      <c r="A88" s="30" t="n"/>
      <c r="B88" s="18" t="n"/>
      <c r="C88" s="23" t="n"/>
      <c r="D88" s="24">
        <f>IF(OR($A88="",$B88="",$C88=""),"",$C88*'Paramètres'!$B$5)</f>
        <v/>
      </c>
      <c r="E88" s="31" t="n"/>
      <c r="F88" s="31" t="n"/>
      <c r="G88" s="24">
        <f>IF($D88="","",MAX(0,$D88-N($E88)-N($F88)))</f>
        <v/>
      </c>
      <c r="H88" s="21" t="n"/>
      <c r="I88" s="9">
        <f>IF(AND($A88="",$B88="",$C88="",$E88="",$F88="",$H88=""),"",IF(OR($A88="",$B88="",$C88=""),"À compléter",IF(COUNTIFS('Capacité équipes'!$A$5:$A$204,$A88,'Capacité équipes'!$B$5:$B$204,$B88)&gt;1,"Doublon","OK")))</f>
        <v/>
      </c>
    </row>
    <row r="89">
      <c r="A89" s="30" t="n"/>
      <c r="B89" s="18" t="n"/>
      <c r="C89" s="23" t="n"/>
      <c r="D89" s="24">
        <f>IF(OR($A89="",$B89="",$C89=""),"",$C89*'Paramètres'!$B$5)</f>
        <v/>
      </c>
      <c r="E89" s="31" t="n"/>
      <c r="F89" s="31" t="n"/>
      <c r="G89" s="24">
        <f>IF($D89="","",MAX(0,$D89-N($E89)-N($F89)))</f>
        <v/>
      </c>
      <c r="H89" s="21" t="n"/>
      <c r="I89" s="9">
        <f>IF(AND($A89="",$B89="",$C89="",$E89="",$F89="",$H89=""),"",IF(OR($A89="",$B89="",$C89=""),"À compléter",IF(COUNTIFS('Capacité équipes'!$A$5:$A$204,$A89,'Capacité équipes'!$B$5:$B$204,$B89)&gt;1,"Doublon","OK")))</f>
        <v/>
      </c>
    </row>
    <row r="90">
      <c r="A90" s="30" t="n"/>
      <c r="B90" s="18" t="n"/>
      <c r="C90" s="23" t="n"/>
      <c r="D90" s="24">
        <f>IF(OR($A90="",$B90="",$C90=""),"",$C90*'Paramètres'!$B$5)</f>
        <v/>
      </c>
      <c r="E90" s="31" t="n"/>
      <c r="F90" s="31" t="n"/>
      <c r="G90" s="24">
        <f>IF($D90="","",MAX(0,$D90-N($E90)-N($F90)))</f>
        <v/>
      </c>
      <c r="H90" s="21" t="n"/>
      <c r="I90" s="9">
        <f>IF(AND($A90="",$B90="",$C90="",$E90="",$F90="",$H90=""),"",IF(OR($A90="",$B90="",$C90=""),"À compléter",IF(COUNTIFS('Capacité équipes'!$A$5:$A$204,$A90,'Capacité équipes'!$B$5:$B$204,$B90)&gt;1,"Doublon","OK")))</f>
        <v/>
      </c>
    </row>
    <row r="91">
      <c r="A91" s="30" t="n"/>
      <c r="B91" s="18" t="n"/>
      <c r="C91" s="23" t="n"/>
      <c r="D91" s="24">
        <f>IF(OR($A91="",$B91="",$C91=""),"",$C91*'Paramètres'!$B$5)</f>
        <v/>
      </c>
      <c r="E91" s="31" t="n"/>
      <c r="F91" s="31" t="n"/>
      <c r="G91" s="24">
        <f>IF($D91="","",MAX(0,$D91-N($E91)-N($F91)))</f>
        <v/>
      </c>
      <c r="H91" s="21" t="n"/>
      <c r="I91" s="9">
        <f>IF(AND($A91="",$B91="",$C91="",$E91="",$F91="",$H91=""),"",IF(OR($A91="",$B91="",$C91=""),"À compléter",IF(COUNTIFS('Capacité équipes'!$A$5:$A$204,$A91,'Capacité équipes'!$B$5:$B$204,$B91)&gt;1,"Doublon","OK")))</f>
        <v/>
      </c>
    </row>
    <row r="92">
      <c r="A92" s="30" t="n"/>
      <c r="B92" s="18" t="n"/>
      <c r="C92" s="23" t="n"/>
      <c r="D92" s="24">
        <f>IF(OR($A92="",$B92="",$C92=""),"",$C92*'Paramètres'!$B$5)</f>
        <v/>
      </c>
      <c r="E92" s="31" t="n"/>
      <c r="F92" s="31" t="n"/>
      <c r="G92" s="24">
        <f>IF($D92="","",MAX(0,$D92-N($E92)-N($F92)))</f>
        <v/>
      </c>
      <c r="H92" s="21" t="n"/>
      <c r="I92" s="9">
        <f>IF(AND($A92="",$B92="",$C92="",$E92="",$F92="",$H92=""),"",IF(OR($A92="",$B92="",$C92=""),"À compléter",IF(COUNTIFS('Capacité équipes'!$A$5:$A$204,$A92,'Capacité équipes'!$B$5:$B$204,$B92)&gt;1,"Doublon","OK")))</f>
        <v/>
      </c>
    </row>
    <row r="93">
      <c r="A93" s="30" t="n"/>
      <c r="B93" s="18" t="n"/>
      <c r="C93" s="23" t="n"/>
      <c r="D93" s="24">
        <f>IF(OR($A93="",$B93="",$C93=""),"",$C93*'Paramètres'!$B$5)</f>
        <v/>
      </c>
      <c r="E93" s="31" t="n"/>
      <c r="F93" s="31" t="n"/>
      <c r="G93" s="24">
        <f>IF($D93="","",MAX(0,$D93-N($E93)-N($F93)))</f>
        <v/>
      </c>
      <c r="H93" s="21" t="n"/>
      <c r="I93" s="9">
        <f>IF(AND($A93="",$B93="",$C93="",$E93="",$F93="",$H93=""),"",IF(OR($A93="",$B93="",$C93=""),"À compléter",IF(COUNTIFS('Capacité équipes'!$A$5:$A$204,$A93,'Capacité équipes'!$B$5:$B$204,$B93)&gt;1,"Doublon","OK")))</f>
        <v/>
      </c>
    </row>
    <row r="94">
      <c r="A94" s="30" t="n"/>
      <c r="B94" s="18" t="n"/>
      <c r="C94" s="23" t="n"/>
      <c r="D94" s="24">
        <f>IF(OR($A94="",$B94="",$C94=""),"",$C94*'Paramètres'!$B$5)</f>
        <v/>
      </c>
      <c r="E94" s="31" t="n"/>
      <c r="F94" s="31" t="n"/>
      <c r="G94" s="24">
        <f>IF($D94="","",MAX(0,$D94-N($E94)-N($F94)))</f>
        <v/>
      </c>
      <c r="H94" s="21" t="n"/>
      <c r="I94" s="9">
        <f>IF(AND($A94="",$B94="",$C94="",$E94="",$F94="",$H94=""),"",IF(OR($A94="",$B94="",$C94=""),"À compléter",IF(COUNTIFS('Capacité équipes'!$A$5:$A$204,$A94,'Capacité équipes'!$B$5:$B$204,$B94)&gt;1,"Doublon","OK")))</f>
        <v/>
      </c>
    </row>
    <row r="95">
      <c r="A95" s="30" t="n"/>
      <c r="B95" s="18" t="n"/>
      <c r="C95" s="23" t="n"/>
      <c r="D95" s="24">
        <f>IF(OR($A95="",$B95="",$C95=""),"",$C95*'Paramètres'!$B$5)</f>
        <v/>
      </c>
      <c r="E95" s="31" t="n"/>
      <c r="F95" s="31" t="n"/>
      <c r="G95" s="24">
        <f>IF($D95="","",MAX(0,$D95-N($E95)-N($F95)))</f>
        <v/>
      </c>
      <c r="H95" s="21" t="n"/>
      <c r="I95" s="9">
        <f>IF(AND($A95="",$B95="",$C95="",$E95="",$F95="",$H95=""),"",IF(OR($A95="",$B95="",$C95=""),"À compléter",IF(COUNTIFS('Capacité équipes'!$A$5:$A$204,$A95,'Capacité équipes'!$B$5:$B$204,$B95)&gt;1,"Doublon","OK")))</f>
        <v/>
      </c>
    </row>
    <row r="96">
      <c r="A96" s="30" t="n"/>
      <c r="B96" s="18" t="n"/>
      <c r="C96" s="23" t="n"/>
      <c r="D96" s="24">
        <f>IF(OR($A96="",$B96="",$C96=""),"",$C96*'Paramètres'!$B$5)</f>
        <v/>
      </c>
      <c r="E96" s="31" t="n"/>
      <c r="F96" s="31" t="n"/>
      <c r="G96" s="24">
        <f>IF($D96="","",MAX(0,$D96-N($E96)-N($F96)))</f>
        <v/>
      </c>
      <c r="H96" s="21" t="n"/>
      <c r="I96" s="9">
        <f>IF(AND($A96="",$B96="",$C96="",$E96="",$F96="",$H96=""),"",IF(OR($A96="",$B96="",$C96=""),"À compléter",IF(COUNTIFS('Capacité équipes'!$A$5:$A$204,$A96,'Capacité équipes'!$B$5:$B$204,$B96)&gt;1,"Doublon","OK")))</f>
        <v/>
      </c>
    </row>
    <row r="97">
      <c r="A97" s="30" t="n"/>
      <c r="B97" s="18" t="n"/>
      <c r="C97" s="23" t="n"/>
      <c r="D97" s="24">
        <f>IF(OR($A97="",$B97="",$C97=""),"",$C97*'Paramètres'!$B$5)</f>
        <v/>
      </c>
      <c r="E97" s="31" t="n"/>
      <c r="F97" s="31" t="n"/>
      <c r="G97" s="24">
        <f>IF($D97="","",MAX(0,$D97-N($E97)-N($F97)))</f>
        <v/>
      </c>
      <c r="H97" s="21" t="n"/>
      <c r="I97" s="9">
        <f>IF(AND($A97="",$B97="",$C97="",$E97="",$F97="",$H97=""),"",IF(OR($A97="",$B97="",$C97=""),"À compléter",IF(COUNTIFS('Capacité équipes'!$A$5:$A$204,$A97,'Capacité équipes'!$B$5:$B$204,$B97)&gt;1,"Doublon","OK")))</f>
        <v/>
      </c>
    </row>
    <row r="98">
      <c r="A98" s="30" t="n"/>
      <c r="B98" s="18" t="n"/>
      <c r="C98" s="23" t="n"/>
      <c r="D98" s="24">
        <f>IF(OR($A98="",$B98="",$C98=""),"",$C98*'Paramètres'!$B$5)</f>
        <v/>
      </c>
      <c r="E98" s="31" t="n"/>
      <c r="F98" s="31" t="n"/>
      <c r="G98" s="24">
        <f>IF($D98="","",MAX(0,$D98-N($E98)-N($F98)))</f>
        <v/>
      </c>
      <c r="H98" s="21" t="n"/>
      <c r="I98" s="9">
        <f>IF(AND($A98="",$B98="",$C98="",$E98="",$F98="",$H98=""),"",IF(OR($A98="",$B98="",$C98=""),"À compléter",IF(COUNTIFS('Capacité équipes'!$A$5:$A$204,$A98,'Capacité équipes'!$B$5:$B$204,$B98)&gt;1,"Doublon","OK")))</f>
        <v/>
      </c>
    </row>
    <row r="99">
      <c r="A99" s="30" t="n"/>
      <c r="B99" s="18" t="n"/>
      <c r="C99" s="23" t="n"/>
      <c r="D99" s="24">
        <f>IF(OR($A99="",$B99="",$C99=""),"",$C99*'Paramètres'!$B$5)</f>
        <v/>
      </c>
      <c r="E99" s="31" t="n"/>
      <c r="F99" s="31" t="n"/>
      <c r="G99" s="24">
        <f>IF($D99="","",MAX(0,$D99-N($E99)-N($F99)))</f>
        <v/>
      </c>
      <c r="H99" s="21" t="n"/>
      <c r="I99" s="9">
        <f>IF(AND($A99="",$B99="",$C99="",$E99="",$F99="",$H99=""),"",IF(OR($A99="",$B99="",$C99=""),"À compléter",IF(COUNTIFS('Capacité équipes'!$A$5:$A$204,$A99,'Capacité équipes'!$B$5:$B$204,$B99)&gt;1,"Doublon","OK")))</f>
        <v/>
      </c>
    </row>
    <row r="100">
      <c r="A100" s="30" t="n"/>
      <c r="B100" s="18" t="n"/>
      <c r="C100" s="23" t="n"/>
      <c r="D100" s="24">
        <f>IF(OR($A100="",$B100="",$C100=""),"",$C100*'Paramètres'!$B$5)</f>
        <v/>
      </c>
      <c r="E100" s="31" t="n"/>
      <c r="F100" s="31" t="n"/>
      <c r="G100" s="24">
        <f>IF($D100="","",MAX(0,$D100-N($E100)-N($F100)))</f>
        <v/>
      </c>
      <c r="H100" s="21" t="n"/>
      <c r="I100" s="9">
        <f>IF(AND($A100="",$B100="",$C100="",$E100="",$F100="",$H100=""),"",IF(OR($A100="",$B100="",$C100=""),"À compléter",IF(COUNTIFS('Capacité équipes'!$A$5:$A$204,$A100,'Capacité équipes'!$B$5:$B$204,$B100)&gt;1,"Doublon","OK")))</f>
        <v/>
      </c>
    </row>
    <row r="101">
      <c r="A101" s="30" t="n"/>
      <c r="B101" s="18" t="n"/>
      <c r="C101" s="23" t="n"/>
      <c r="D101" s="24">
        <f>IF(OR($A101="",$B101="",$C101=""),"",$C101*'Paramètres'!$B$5)</f>
        <v/>
      </c>
      <c r="E101" s="31" t="n"/>
      <c r="F101" s="31" t="n"/>
      <c r="G101" s="24">
        <f>IF($D101="","",MAX(0,$D101-N($E101)-N($F101)))</f>
        <v/>
      </c>
      <c r="H101" s="21" t="n"/>
      <c r="I101" s="9">
        <f>IF(AND($A101="",$B101="",$C101="",$E101="",$F101="",$H101=""),"",IF(OR($A101="",$B101="",$C101=""),"À compléter",IF(COUNTIFS('Capacité équipes'!$A$5:$A$204,$A101,'Capacité équipes'!$B$5:$B$204,$B101)&gt;1,"Doublon","OK")))</f>
        <v/>
      </c>
    </row>
    <row r="102">
      <c r="A102" s="30" t="n"/>
      <c r="B102" s="18" t="n"/>
      <c r="C102" s="23" t="n"/>
      <c r="D102" s="24">
        <f>IF(OR($A102="",$B102="",$C102=""),"",$C102*'Paramètres'!$B$5)</f>
        <v/>
      </c>
      <c r="E102" s="31" t="n"/>
      <c r="F102" s="31" t="n"/>
      <c r="G102" s="24">
        <f>IF($D102="","",MAX(0,$D102-N($E102)-N($F102)))</f>
        <v/>
      </c>
      <c r="H102" s="21" t="n"/>
      <c r="I102" s="9">
        <f>IF(AND($A102="",$B102="",$C102="",$E102="",$F102="",$H102=""),"",IF(OR($A102="",$B102="",$C102=""),"À compléter",IF(COUNTIFS('Capacité équipes'!$A$5:$A$204,$A102,'Capacité équipes'!$B$5:$B$204,$B102)&gt;1,"Doublon","OK")))</f>
        <v/>
      </c>
    </row>
    <row r="103">
      <c r="A103" s="30" t="n"/>
      <c r="B103" s="18" t="n"/>
      <c r="C103" s="23" t="n"/>
      <c r="D103" s="24">
        <f>IF(OR($A103="",$B103="",$C103=""),"",$C103*'Paramètres'!$B$5)</f>
        <v/>
      </c>
      <c r="E103" s="31" t="n"/>
      <c r="F103" s="31" t="n"/>
      <c r="G103" s="24">
        <f>IF($D103="","",MAX(0,$D103-N($E103)-N($F103)))</f>
        <v/>
      </c>
      <c r="H103" s="21" t="n"/>
      <c r="I103" s="9">
        <f>IF(AND($A103="",$B103="",$C103="",$E103="",$F103="",$H103=""),"",IF(OR($A103="",$B103="",$C103=""),"À compléter",IF(COUNTIFS('Capacité équipes'!$A$5:$A$204,$A103,'Capacité équipes'!$B$5:$B$204,$B103)&gt;1,"Doublon","OK")))</f>
        <v/>
      </c>
    </row>
    <row r="104">
      <c r="A104" s="30" t="n"/>
      <c r="B104" s="18" t="n"/>
      <c r="C104" s="23" t="n"/>
      <c r="D104" s="24">
        <f>IF(OR($A104="",$B104="",$C104=""),"",$C104*'Paramètres'!$B$5)</f>
        <v/>
      </c>
      <c r="E104" s="31" t="n"/>
      <c r="F104" s="31" t="n"/>
      <c r="G104" s="24">
        <f>IF($D104="","",MAX(0,$D104-N($E104)-N($F104)))</f>
        <v/>
      </c>
      <c r="H104" s="21" t="n"/>
      <c r="I104" s="9">
        <f>IF(AND($A104="",$B104="",$C104="",$E104="",$F104="",$H104=""),"",IF(OR($A104="",$B104="",$C104=""),"À compléter",IF(COUNTIFS('Capacité équipes'!$A$5:$A$204,$A104,'Capacité équipes'!$B$5:$B$204,$B104)&gt;1,"Doublon","OK")))</f>
        <v/>
      </c>
    </row>
    <row r="105">
      <c r="A105" s="30" t="n"/>
      <c r="B105" s="18" t="n"/>
      <c r="C105" s="23" t="n"/>
      <c r="D105" s="24">
        <f>IF(OR($A105="",$B105="",$C105=""),"",$C105*'Paramètres'!$B$5)</f>
        <v/>
      </c>
      <c r="E105" s="31" t="n"/>
      <c r="F105" s="31" t="n"/>
      <c r="G105" s="24">
        <f>IF($D105="","",MAX(0,$D105-N($E105)-N($F105)))</f>
        <v/>
      </c>
      <c r="H105" s="21" t="n"/>
      <c r="I105" s="9">
        <f>IF(AND($A105="",$B105="",$C105="",$E105="",$F105="",$H105=""),"",IF(OR($A105="",$B105="",$C105=""),"À compléter",IF(COUNTIFS('Capacité équipes'!$A$5:$A$204,$A105,'Capacité équipes'!$B$5:$B$204,$B105)&gt;1,"Doublon","OK")))</f>
        <v/>
      </c>
    </row>
    <row r="106">
      <c r="A106" s="30" t="n"/>
      <c r="B106" s="18" t="n"/>
      <c r="C106" s="23" t="n"/>
      <c r="D106" s="24">
        <f>IF(OR($A106="",$B106="",$C106=""),"",$C106*'Paramètres'!$B$5)</f>
        <v/>
      </c>
      <c r="E106" s="31" t="n"/>
      <c r="F106" s="31" t="n"/>
      <c r="G106" s="24">
        <f>IF($D106="","",MAX(0,$D106-N($E106)-N($F106)))</f>
        <v/>
      </c>
      <c r="H106" s="21" t="n"/>
      <c r="I106" s="9">
        <f>IF(AND($A106="",$B106="",$C106="",$E106="",$F106="",$H106=""),"",IF(OR($A106="",$B106="",$C106=""),"À compléter",IF(COUNTIFS('Capacité équipes'!$A$5:$A$204,$A106,'Capacité équipes'!$B$5:$B$204,$B106)&gt;1,"Doublon","OK")))</f>
        <v/>
      </c>
    </row>
    <row r="107">
      <c r="A107" s="30" t="n"/>
      <c r="B107" s="18" t="n"/>
      <c r="C107" s="23" t="n"/>
      <c r="D107" s="24">
        <f>IF(OR($A107="",$B107="",$C107=""),"",$C107*'Paramètres'!$B$5)</f>
        <v/>
      </c>
      <c r="E107" s="31" t="n"/>
      <c r="F107" s="31" t="n"/>
      <c r="G107" s="24">
        <f>IF($D107="","",MAX(0,$D107-N($E107)-N($F107)))</f>
        <v/>
      </c>
      <c r="H107" s="21" t="n"/>
      <c r="I107" s="9">
        <f>IF(AND($A107="",$B107="",$C107="",$E107="",$F107="",$H107=""),"",IF(OR($A107="",$B107="",$C107=""),"À compléter",IF(COUNTIFS('Capacité équipes'!$A$5:$A$204,$A107,'Capacité équipes'!$B$5:$B$204,$B107)&gt;1,"Doublon","OK")))</f>
        <v/>
      </c>
    </row>
    <row r="108">
      <c r="A108" s="30" t="n"/>
      <c r="B108" s="18" t="n"/>
      <c r="C108" s="23" t="n"/>
      <c r="D108" s="24">
        <f>IF(OR($A108="",$B108="",$C108=""),"",$C108*'Paramètres'!$B$5)</f>
        <v/>
      </c>
      <c r="E108" s="31" t="n"/>
      <c r="F108" s="31" t="n"/>
      <c r="G108" s="24">
        <f>IF($D108="","",MAX(0,$D108-N($E108)-N($F108)))</f>
        <v/>
      </c>
      <c r="H108" s="21" t="n"/>
      <c r="I108" s="9">
        <f>IF(AND($A108="",$B108="",$C108="",$E108="",$F108="",$H108=""),"",IF(OR($A108="",$B108="",$C108=""),"À compléter",IF(COUNTIFS('Capacité équipes'!$A$5:$A$204,$A108,'Capacité équipes'!$B$5:$B$204,$B108)&gt;1,"Doublon","OK")))</f>
        <v/>
      </c>
    </row>
    <row r="109">
      <c r="A109" s="30" t="n"/>
      <c r="B109" s="18" t="n"/>
      <c r="C109" s="23" t="n"/>
      <c r="D109" s="24">
        <f>IF(OR($A109="",$B109="",$C109=""),"",$C109*'Paramètres'!$B$5)</f>
        <v/>
      </c>
      <c r="E109" s="31" t="n"/>
      <c r="F109" s="31" t="n"/>
      <c r="G109" s="24">
        <f>IF($D109="","",MAX(0,$D109-N($E109)-N($F109)))</f>
        <v/>
      </c>
      <c r="H109" s="21" t="n"/>
      <c r="I109" s="9">
        <f>IF(AND($A109="",$B109="",$C109="",$E109="",$F109="",$H109=""),"",IF(OR($A109="",$B109="",$C109=""),"À compléter",IF(COUNTIFS('Capacité équipes'!$A$5:$A$204,$A109,'Capacité équipes'!$B$5:$B$204,$B109)&gt;1,"Doublon","OK")))</f>
        <v/>
      </c>
    </row>
    <row r="110">
      <c r="A110" s="30" t="n"/>
      <c r="B110" s="18" t="n"/>
      <c r="C110" s="23" t="n"/>
      <c r="D110" s="24">
        <f>IF(OR($A110="",$B110="",$C110=""),"",$C110*'Paramètres'!$B$5)</f>
        <v/>
      </c>
      <c r="E110" s="31" t="n"/>
      <c r="F110" s="31" t="n"/>
      <c r="G110" s="24">
        <f>IF($D110="","",MAX(0,$D110-N($E110)-N($F110)))</f>
        <v/>
      </c>
      <c r="H110" s="21" t="n"/>
      <c r="I110" s="9">
        <f>IF(AND($A110="",$B110="",$C110="",$E110="",$F110="",$H110=""),"",IF(OR($A110="",$B110="",$C110=""),"À compléter",IF(COUNTIFS('Capacité équipes'!$A$5:$A$204,$A110,'Capacité équipes'!$B$5:$B$204,$B110)&gt;1,"Doublon","OK")))</f>
        <v/>
      </c>
    </row>
    <row r="111">
      <c r="A111" s="30" t="n"/>
      <c r="B111" s="18" t="n"/>
      <c r="C111" s="23" t="n"/>
      <c r="D111" s="24">
        <f>IF(OR($A111="",$B111="",$C111=""),"",$C111*'Paramètres'!$B$5)</f>
        <v/>
      </c>
      <c r="E111" s="31" t="n"/>
      <c r="F111" s="31" t="n"/>
      <c r="G111" s="24">
        <f>IF($D111="","",MAX(0,$D111-N($E111)-N($F111)))</f>
        <v/>
      </c>
      <c r="H111" s="21" t="n"/>
      <c r="I111" s="9">
        <f>IF(AND($A111="",$B111="",$C111="",$E111="",$F111="",$H111=""),"",IF(OR($A111="",$B111="",$C111=""),"À compléter",IF(COUNTIFS('Capacité équipes'!$A$5:$A$204,$A111,'Capacité équipes'!$B$5:$B$204,$B111)&gt;1,"Doublon","OK")))</f>
        <v/>
      </c>
    </row>
    <row r="112">
      <c r="A112" s="30" t="n"/>
      <c r="B112" s="18" t="n"/>
      <c r="C112" s="23" t="n"/>
      <c r="D112" s="24">
        <f>IF(OR($A112="",$B112="",$C112=""),"",$C112*'Paramètres'!$B$5)</f>
        <v/>
      </c>
      <c r="E112" s="31" t="n"/>
      <c r="F112" s="31" t="n"/>
      <c r="G112" s="24">
        <f>IF($D112="","",MAX(0,$D112-N($E112)-N($F112)))</f>
        <v/>
      </c>
      <c r="H112" s="21" t="n"/>
      <c r="I112" s="9">
        <f>IF(AND($A112="",$B112="",$C112="",$E112="",$F112="",$H112=""),"",IF(OR($A112="",$B112="",$C112=""),"À compléter",IF(COUNTIFS('Capacité équipes'!$A$5:$A$204,$A112,'Capacité équipes'!$B$5:$B$204,$B112)&gt;1,"Doublon","OK")))</f>
        <v/>
      </c>
    </row>
    <row r="113">
      <c r="A113" s="30" t="n"/>
      <c r="B113" s="18" t="n"/>
      <c r="C113" s="23" t="n"/>
      <c r="D113" s="24">
        <f>IF(OR($A113="",$B113="",$C113=""),"",$C113*'Paramètres'!$B$5)</f>
        <v/>
      </c>
      <c r="E113" s="31" t="n"/>
      <c r="F113" s="31" t="n"/>
      <c r="G113" s="24">
        <f>IF($D113="","",MAX(0,$D113-N($E113)-N($F113)))</f>
        <v/>
      </c>
      <c r="H113" s="21" t="n"/>
      <c r="I113" s="9">
        <f>IF(AND($A113="",$B113="",$C113="",$E113="",$F113="",$H113=""),"",IF(OR($A113="",$B113="",$C113=""),"À compléter",IF(COUNTIFS('Capacité équipes'!$A$5:$A$204,$A113,'Capacité équipes'!$B$5:$B$204,$B113)&gt;1,"Doublon","OK")))</f>
        <v/>
      </c>
    </row>
    <row r="114">
      <c r="A114" s="30" t="n"/>
      <c r="B114" s="18" t="n"/>
      <c r="C114" s="23" t="n"/>
      <c r="D114" s="24">
        <f>IF(OR($A114="",$B114="",$C114=""),"",$C114*'Paramètres'!$B$5)</f>
        <v/>
      </c>
      <c r="E114" s="31" t="n"/>
      <c r="F114" s="31" t="n"/>
      <c r="G114" s="24">
        <f>IF($D114="","",MAX(0,$D114-N($E114)-N($F114)))</f>
        <v/>
      </c>
      <c r="H114" s="21" t="n"/>
      <c r="I114" s="9">
        <f>IF(AND($A114="",$B114="",$C114="",$E114="",$F114="",$H114=""),"",IF(OR($A114="",$B114="",$C114=""),"À compléter",IF(COUNTIFS('Capacité équipes'!$A$5:$A$204,$A114,'Capacité équipes'!$B$5:$B$204,$B114)&gt;1,"Doublon","OK")))</f>
        <v/>
      </c>
    </row>
    <row r="115">
      <c r="A115" s="30" t="n"/>
      <c r="B115" s="18" t="n"/>
      <c r="C115" s="23" t="n"/>
      <c r="D115" s="24">
        <f>IF(OR($A115="",$B115="",$C115=""),"",$C115*'Paramètres'!$B$5)</f>
        <v/>
      </c>
      <c r="E115" s="31" t="n"/>
      <c r="F115" s="31" t="n"/>
      <c r="G115" s="24">
        <f>IF($D115="","",MAX(0,$D115-N($E115)-N($F115)))</f>
        <v/>
      </c>
      <c r="H115" s="21" t="n"/>
      <c r="I115" s="9">
        <f>IF(AND($A115="",$B115="",$C115="",$E115="",$F115="",$H115=""),"",IF(OR($A115="",$B115="",$C115=""),"À compléter",IF(COUNTIFS('Capacité équipes'!$A$5:$A$204,$A115,'Capacité équipes'!$B$5:$B$204,$B115)&gt;1,"Doublon","OK")))</f>
        <v/>
      </c>
    </row>
    <row r="116">
      <c r="A116" s="30" t="n"/>
      <c r="B116" s="18" t="n"/>
      <c r="C116" s="23" t="n"/>
      <c r="D116" s="24">
        <f>IF(OR($A116="",$B116="",$C116=""),"",$C116*'Paramètres'!$B$5)</f>
        <v/>
      </c>
      <c r="E116" s="31" t="n"/>
      <c r="F116" s="31" t="n"/>
      <c r="G116" s="24">
        <f>IF($D116="","",MAX(0,$D116-N($E116)-N($F116)))</f>
        <v/>
      </c>
      <c r="H116" s="21" t="n"/>
      <c r="I116" s="9">
        <f>IF(AND($A116="",$B116="",$C116="",$E116="",$F116="",$H116=""),"",IF(OR($A116="",$B116="",$C116=""),"À compléter",IF(COUNTIFS('Capacité équipes'!$A$5:$A$204,$A116,'Capacité équipes'!$B$5:$B$204,$B116)&gt;1,"Doublon","OK")))</f>
        <v/>
      </c>
    </row>
    <row r="117">
      <c r="A117" s="30" t="n"/>
      <c r="B117" s="18" t="n"/>
      <c r="C117" s="23" t="n"/>
      <c r="D117" s="24">
        <f>IF(OR($A117="",$B117="",$C117=""),"",$C117*'Paramètres'!$B$5)</f>
        <v/>
      </c>
      <c r="E117" s="31" t="n"/>
      <c r="F117" s="31" t="n"/>
      <c r="G117" s="24">
        <f>IF($D117="","",MAX(0,$D117-N($E117)-N($F117)))</f>
        <v/>
      </c>
      <c r="H117" s="21" t="n"/>
      <c r="I117" s="9">
        <f>IF(AND($A117="",$B117="",$C117="",$E117="",$F117="",$H117=""),"",IF(OR($A117="",$B117="",$C117=""),"À compléter",IF(COUNTIFS('Capacité équipes'!$A$5:$A$204,$A117,'Capacité équipes'!$B$5:$B$204,$B117)&gt;1,"Doublon","OK")))</f>
        <v/>
      </c>
    </row>
    <row r="118">
      <c r="A118" s="30" t="n"/>
      <c r="B118" s="18" t="n"/>
      <c r="C118" s="23" t="n"/>
      <c r="D118" s="24">
        <f>IF(OR($A118="",$B118="",$C118=""),"",$C118*'Paramètres'!$B$5)</f>
        <v/>
      </c>
      <c r="E118" s="31" t="n"/>
      <c r="F118" s="31" t="n"/>
      <c r="G118" s="24">
        <f>IF($D118="","",MAX(0,$D118-N($E118)-N($F118)))</f>
        <v/>
      </c>
      <c r="H118" s="21" t="n"/>
      <c r="I118" s="9">
        <f>IF(AND($A118="",$B118="",$C118="",$E118="",$F118="",$H118=""),"",IF(OR($A118="",$B118="",$C118=""),"À compléter",IF(COUNTIFS('Capacité équipes'!$A$5:$A$204,$A118,'Capacité équipes'!$B$5:$B$204,$B118)&gt;1,"Doublon","OK")))</f>
        <v/>
      </c>
    </row>
    <row r="119">
      <c r="A119" s="30" t="n"/>
      <c r="B119" s="18" t="n"/>
      <c r="C119" s="23" t="n"/>
      <c r="D119" s="24">
        <f>IF(OR($A119="",$B119="",$C119=""),"",$C119*'Paramètres'!$B$5)</f>
        <v/>
      </c>
      <c r="E119" s="31" t="n"/>
      <c r="F119" s="31" t="n"/>
      <c r="G119" s="24">
        <f>IF($D119="","",MAX(0,$D119-N($E119)-N($F119)))</f>
        <v/>
      </c>
      <c r="H119" s="21" t="n"/>
      <c r="I119" s="9">
        <f>IF(AND($A119="",$B119="",$C119="",$E119="",$F119="",$H119=""),"",IF(OR($A119="",$B119="",$C119=""),"À compléter",IF(COUNTIFS('Capacité équipes'!$A$5:$A$204,$A119,'Capacité équipes'!$B$5:$B$204,$B119)&gt;1,"Doublon","OK")))</f>
        <v/>
      </c>
    </row>
    <row r="120">
      <c r="A120" s="30" t="n"/>
      <c r="B120" s="18" t="n"/>
      <c r="C120" s="23" t="n"/>
      <c r="D120" s="24">
        <f>IF(OR($A120="",$B120="",$C120=""),"",$C120*'Paramètres'!$B$5)</f>
        <v/>
      </c>
      <c r="E120" s="31" t="n"/>
      <c r="F120" s="31" t="n"/>
      <c r="G120" s="24">
        <f>IF($D120="","",MAX(0,$D120-N($E120)-N($F120)))</f>
        <v/>
      </c>
      <c r="H120" s="21" t="n"/>
      <c r="I120" s="9">
        <f>IF(AND($A120="",$B120="",$C120="",$E120="",$F120="",$H120=""),"",IF(OR($A120="",$B120="",$C120=""),"À compléter",IF(COUNTIFS('Capacité équipes'!$A$5:$A$204,$A120,'Capacité équipes'!$B$5:$B$204,$B120)&gt;1,"Doublon","OK")))</f>
        <v/>
      </c>
    </row>
    <row r="121">
      <c r="A121" s="30" t="n"/>
      <c r="B121" s="18" t="n"/>
      <c r="C121" s="23" t="n"/>
      <c r="D121" s="24">
        <f>IF(OR($A121="",$B121="",$C121=""),"",$C121*'Paramètres'!$B$5)</f>
        <v/>
      </c>
      <c r="E121" s="31" t="n"/>
      <c r="F121" s="31" t="n"/>
      <c r="G121" s="24">
        <f>IF($D121="","",MAX(0,$D121-N($E121)-N($F121)))</f>
        <v/>
      </c>
      <c r="H121" s="21" t="n"/>
      <c r="I121" s="9">
        <f>IF(AND($A121="",$B121="",$C121="",$E121="",$F121="",$H121=""),"",IF(OR($A121="",$B121="",$C121=""),"À compléter",IF(COUNTIFS('Capacité équipes'!$A$5:$A$204,$A121,'Capacité équipes'!$B$5:$B$204,$B121)&gt;1,"Doublon","OK")))</f>
        <v/>
      </c>
    </row>
    <row r="122">
      <c r="A122" s="30" t="n"/>
      <c r="B122" s="18" t="n"/>
      <c r="C122" s="23" t="n"/>
      <c r="D122" s="24">
        <f>IF(OR($A122="",$B122="",$C122=""),"",$C122*'Paramètres'!$B$5)</f>
        <v/>
      </c>
      <c r="E122" s="31" t="n"/>
      <c r="F122" s="31" t="n"/>
      <c r="G122" s="24">
        <f>IF($D122="","",MAX(0,$D122-N($E122)-N($F122)))</f>
        <v/>
      </c>
      <c r="H122" s="21" t="n"/>
      <c r="I122" s="9">
        <f>IF(AND($A122="",$B122="",$C122="",$E122="",$F122="",$H122=""),"",IF(OR($A122="",$B122="",$C122=""),"À compléter",IF(COUNTIFS('Capacité équipes'!$A$5:$A$204,$A122,'Capacité équipes'!$B$5:$B$204,$B122)&gt;1,"Doublon","OK")))</f>
        <v/>
      </c>
    </row>
    <row r="123">
      <c r="A123" s="30" t="n"/>
      <c r="B123" s="18" t="n"/>
      <c r="C123" s="23" t="n"/>
      <c r="D123" s="24">
        <f>IF(OR($A123="",$B123="",$C123=""),"",$C123*'Paramètres'!$B$5)</f>
        <v/>
      </c>
      <c r="E123" s="31" t="n"/>
      <c r="F123" s="31" t="n"/>
      <c r="G123" s="24">
        <f>IF($D123="","",MAX(0,$D123-N($E123)-N($F123)))</f>
        <v/>
      </c>
      <c r="H123" s="21" t="n"/>
      <c r="I123" s="9">
        <f>IF(AND($A123="",$B123="",$C123="",$E123="",$F123="",$H123=""),"",IF(OR($A123="",$B123="",$C123=""),"À compléter",IF(COUNTIFS('Capacité équipes'!$A$5:$A$204,$A123,'Capacité équipes'!$B$5:$B$204,$B123)&gt;1,"Doublon","OK")))</f>
        <v/>
      </c>
    </row>
    <row r="124">
      <c r="A124" s="30" t="n"/>
      <c r="B124" s="18" t="n"/>
      <c r="C124" s="23" t="n"/>
      <c r="D124" s="24">
        <f>IF(OR($A124="",$B124="",$C124=""),"",$C124*'Paramètres'!$B$5)</f>
        <v/>
      </c>
      <c r="E124" s="31" t="n"/>
      <c r="F124" s="31" t="n"/>
      <c r="G124" s="24">
        <f>IF($D124="","",MAX(0,$D124-N($E124)-N($F124)))</f>
        <v/>
      </c>
      <c r="H124" s="21" t="n"/>
      <c r="I124" s="9">
        <f>IF(AND($A124="",$B124="",$C124="",$E124="",$F124="",$H124=""),"",IF(OR($A124="",$B124="",$C124=""),"À compléter",IF(COUNTIFS('Capacité équipes'!$A$5:$A$204,$A124,'Capacité équipes'!$B$5:$B$204,$B124)&gt;1,"Doublon","OK")))</f>
        <v/>
      </c>
    </row>
    <row r="125">
      <c r="A125" s="30" t="n"/>
      <c r="B125" s="18" t="n"/>
      <c r="C125" s="23" t="n"/>
      <c r="D125" s="24">
        <f>IF(OR($A125="",$B125="",$C125=""),"",$C125*'Paramètres'!$B$5)</f>
        <v/>
      </c>
      <c r="E125" s="31" t="n"/>
      <c r="F125" s="31" t="n"/>
      <c r="G125" s="24">
        <f>IF($D125="","",MAX(0,$D125-N($E125)-N($F125)))</f>
        <v/>
      </c>
      <c r="H125" s="21" t="n"/>
      <c r="I125" s="9">
        <f>IF(AND($A125="",$B125="",$C125="",$E125="",$F125="",$H125=""),"",IF(OR($A125="",$B125="",$C125=""),"À compléter",IF(COUNTIFS('Capacité équipes'!$A$5:$A$204,$A125,'Capacité équipes'!$B$5:$B$204,$B125)&gt;1,"Doublon","OK")))</f>
        <v/>
      </c>
    </row>
    <row r="126">
      <c r="A126" s="30" t="n"/>
      <c r="B126" s="18" t="n"/>
      <c r="C126" s="23" t="n"/>
      <c r="D126" s="24">
        <f>IF(OR($A126="",$B126="",$C126=""),"",$C126*'Paramètres'!$B$5)</f>
        <v/>
      </c>
      <c r="E126" s="31" t="n"/>
      <c r="F126" s="31" t="n"/>
      <c r="G126" s="24">
        <f>IF($D126="","",MAX(0,$D126-N($E126)-N($F126)))</f>
        <v/>
      </c>
      <c r="H126" s="21" t="n"/>
      <c r="I126" s="9">
        <f>IF(AND($A126="",$B126="",$C126="",$E126="",$F126="",$H126=""),"",IF(OR($A126="",$B126="",$C126=""),"À compléter",IF(COUNTIFS('Capacité équipes'!$A$5:$A$204,$A126,'Capacité équipes'!$B$5:$B$204,$B126)&gt;1,"Doublon","OK")))</f>
        <v/>
      </c>
    </row>
    <row r="127">
      <c r="A127" s="30" t="n"/>
      <c r="B127" s="18" t="n"/>
      <c r="C127" s="23" t="n"/>
      <c r="D127" s="24">
        <f>IF(OR($A127="",$B127="",$C127=""),"",$C127*'Paramètres'!$B$5)</f>
        <v/>
      </c>
      <c r="E127" s="31" t="n"/>
      <c r="F127" s="31" t="n"/>
      <c r="G127" s="24">
        <f>IF($D127="","",MAX(0,$D127-N($E127)-N($F127)))</f>
        <v/>
      </c>
      <c r="H127" s="21" t="n"/>
      <c r="I127" s="9">
        <f>IF(AND($A127="",$B127="",$C127="",$E127="",$F127="",$H127=""),"",IF(OR($A127="",$B127="",$C127=""),"À compléter",IF(COUNTIFS('Capacité équipes'!$A$5:$A$204,$A127,'Capacité équipes'!$B$5:$B$204,$B127)&gt;1,"Doublon","OK")))</f>
        <v/>
      </c>
    </row>
    <row r="128">
      <c r="A128" s="30" t="n"/>
      <c r="B128" s="18" t="n"/>
      <c r="C128" s="23" t="n"/>
      <c r="D128" s="24">
        <f>IF(OR($A128="",$B128="",$C128=""),"",$C128*'Paramètres'!$B$5)</f>
        <v/>
      </c>
      <c r="E128" s="31" t="n"/>
      <c r="F128" s="31" t="n"/>
      <c r="G128" s="24">
        <f>IF($D128="","",MAX(0,$D128-N($E128)-N($F128)))</f>
        <v/>
      </c>
      <c r="H128" s="21" t="n"/>
      <c r="I128" s="9">
        <f>IF(AND($A128="",$B128="",$C128="",$E128="",$F128="",$H128=""),"",IF(OR($A128="",$B128="",$C128=""),"À compléter",IF(COUNTIFS('Capacité équipes'!$A$5:$A$204,$A128,'Capacité équipes'!$B$5:$B$204,$B128)&gt;1,"Doublon","OK")))</f>
        <v/>
      </c>
    </row>
    <row r="129">
      <c r="A129" s="30" t="n"/>
      <c r="B129" s="18" t="n"/>
      <c r="C129" s="23" t="n"/>
      <c r="D129" s="24">
        <f>IF(OR($A129="",$B129="",$C129=""),"",$C129*'Paramètres'!$B$5)</f>
        <v/>
      </c>
      <c r="E129" s="31" t="n"/>
      <c r="F129" s="31" t="n"/>
      <c r="G129" s="24">
        <f>IF($D129="","",MAX(0,$D129-N($E129)-N($F129)))</f>
        <v/>
      </c>
      <c r="H129" s="21" t="n"/>
      <c r="I129" s="9">
        <f>IF(AND($A129="",$B129="",$C129="",$E129="",$F129="",$H129=""),"",IF(OR($A129="",$B129="",$C129=""),"À compléter",IF(COUNTIFS('Capacité équipes'!$A$5:$A$204,$A129,'Capacité équipes'!$B$5:$B$204,$B129)&gt;1,"Doublon","OK")))</f>
        <v/>
      </c>
    </row>
    <row r="130">
      <c r="A130" s="30" t="n"/>
      <c r="B130" s="18" t="n"/>
      <c r="C130" s="23" t="n"/>
      <c r="D130" s="24">
        <f>IF(OR($A130="",$B130="",$C130=""),"",$C130*'Paramètres'!$B$5)</f>
        <v/>
      </c>
      <c r="E130" s="31" t="n"/>
      <c r="F130" s="31" t="n"/>
      <c r="G130" s="24">
        <f>IF($D130="","",MAX(0,$D130-N($E130)-N($F130)))</f>
        <v/>
      </c>
      <c r="H130" s="21" t="n"/>
      <c r="I130" s="9">
        <f>IF(AND($A130="",$B130="",$C130="",$E130="",$F130="",$H130=""),"",IF(OR($A130="",$B130="",$C130=""),"À compléter",IF(COUNTIFS('Capacité équipes'!$A$5:$A$204,$A130,'Capacité équipes'!$B$5:$B$204,$B130)&gt;1,"Doublon","OK")))</f>
        <v/>
      </c>
    </row>
    <row r="131">
      <c r="A131" s="30" t="n"/>
      <c r="B131" s="18" t="n"/>
      <c r="C131" s="23" t="n"/>
      <c r="D131" s="24">
        <f>IF(OR($A131="",$B131="",$C131=""),"",$C131*'Paramètres'!$B$5)</f>
        <v/>
      </c>
      <c r="E131" s="31" t="n"/>
      <c r="F131" s="31" t="n"/>
      <c r="G131" s="24">
        <f>IF($D131="","",MAX(0,$D131-N($E131)-N($F131)))</f>
        <v/>
      </c>
      <c r="H131" s="21" t="n"/>
      <c r="I131" s="9">
        <f>IF(AND($A131="",$B131="",$C131="",$E131="",$F131="",$H131=""),"",IF(OR($A131="",$B131="",$C131=""),"À compléter",IF(COUNTIFS('Capacité équipes'!$A$5:$A$204,$A131,'Capacité équipes'!$B$5:$B$204,$B131)&gt;1,"Doublon","OK")))</f>
        <v/>
      </c>
    </row>
    <row r="132">
      <c r="A132" s="30" t="n"/>
      <c r="B132" s="18" t="n"/>
      <c r="C132" s="23" t="n"/>
      <c r="D132" s="24">
        <f>IF(OR($A132="",$B132="",$C132=""),"",$C132*'Paramètres'!$B$5)</f>
        <v/>
      </c>
      <c r="E132" s="31" t="n"/>
      <c r="F132" s="31" t="n"/>
      <c r="G132" s="24">
        <f>IF($D132="","",MAX(0,$D132-N($E132)-N($F132)))</f>
        <v/>
      </c>
      <c r="H132" s="21" t="n"/>
      <c r="I132" s="9">
        <f>IF(AND($A132="",$B132="",$C132="",$E132="",$F132="",$H132=""),"",IF(OR($A132="",$B132="",$C132=""),"À compléter",IF(COUNTIFS('Capacité équipes'!$A$5:$A$204,$A132,'Capacité équipes'!$B$5:$B$204,$B132)&gt;1,"Doublon","OK")))</f>
        <v/>
      </c>
    </row>
    <row r="133">
      <c r="A133" s="30" t="n"/>
      <c r="B133" s="18" t="n"/>
      <c r="C133" s="23" t="n"/>
      <c r="D133" s="24">
        <f>IF(OR($A133="",$B133="",$C133=""),"",$C133*'Paramètres'!$B$5)</f>
        <v/>
      </c>
      <c r="E133" s="31" t="n"/>
      <c r="F133" s="31" t="n"/>
      <c r="G133" s="24">
        <f>IF($D133="","",MAX(0,$D133-N($E133)-N($F133)))</f>
        <v/>
      </c>
      <c r="H133" s="21" t="n"/>
      <c r="I133" s="9">
        <f>IF(AND($A133="",$B133="",$C133="",$E133="",$F133="",$H133=""),"",IF(OR($A133="",$B133="",$C133=""),"À compléter",IF(COUNTIFS('Capacité équipes'!$A$5:$A$204,$A133,'Capacité équipes'!$B$5:$B$204,$B133)&gt;1,"Doublon","OK")))</f>
        <v/>
      </c>
    </row>
    <row r="134">
      <c r="A134" s="30" t="n"/>
      <c r="B134" s="18" t="n"/>
      <c r="C134" s="23" t="n"/>
      <c r="D134" s="24">
        <f>IF(OR($A134="",$B134="",$C134=""),"",$C134*'Paramètres'!$B$5)</f>
        <v/>
      </c>
      <c r="E134" s="31" t="n"/>
      <c r="F134" s="31" t="n"/>
      <c r="G134" s="24">
        <f>IF($D134="","",MAX(0,$D134-N($E134)-N($F134)))</f>
        <v/>
      </c>
      <c r="H134" s="21" t="n"/>
      <c r="I134" s="9">
        <f>IF(AND($A134="",$B134="",$C134="",$E134="",$F134="",$H134=""),"",IF(OR($A134="",$B134="",$C134=""),"À compléter",IF(COUNTIFS('Capacité équipes'!$A$5:$A$204,$A134,'Capacité équipes'!$B$5:$B$204,$B134)&gt;1,"Doublon","OK")))</f>
        <v/>
      </c>
    </row>
    <row r="135">
      <c r="A135" s="30" t="n"/>
      <c r="B135" s="18" t="n"/>
      <c r="C135" s="23" t="n"/>
      <c r="D135" s="24">
        <f>IF(OR($A135="",$B135="",$C135=""),"",$C135*'Paramètres'!$B$5)</f>
        <v/>
      </c>
      <c r="E135" s="31" t="n"/>
      <c r="F135" s="31" t="n"/>
      <c r="G135" s="24">
        <f>IF($D135="","",MAX(0,$D135-N($E135)-N($F135)))</f>
        <v/>
      </c>
      <c r="H135" s="21" t="n"/>
      <c r="I135" s="9">
        <f>IF(AND($A135="",$B135="",$C135="",$E135="",$F135="",$H135=""),"",IF(OR($A135="",$B135="",$C135=""),"À compléter",IF(COUNTIFS('Capacité équipes'!$A$5:$A$204,$A135,'Capacité équipes'!$B$5:$B$204,$B135)&gt;1,"Doublon","OK")))</f>
        <v/>
      </c>
    </row>
    <row r="136">
      <c r="A136" s="30" t="n"/>
      <c r="B136" s="18" t="n"/>
      <c r="C136" s="23" t="n"/>
      <c r="D136" s="24">
        <f>IF(OR($A136="",$B136="",$C136=""),"",$C136*'Paramètres'!$B$5)</f>
        <v/>
      </c>
      <c r="E136" s="31" t="n"/>
      <c r="F136" s="31" t="n"/>
      <c r="G136" s="24">
        <f>IF($D136="","",MAX(0,$D136-N($E136)-N($F136)))</f>
        <v/>
      </c>
      <c r="H136" s="21" t="n"/>
      <c r="I136" s="9">
        <f>IF(AND($A136="",$B136="",$C136="",$E136="",$F136="",$H136=""),"",IF(OR($A136="",$B136="",$C136=""),"À compléter",IF(COUNTIFS('Capacité équipes'!$A$5:$A$204,$A136,'Capacité équipes'!$B$5:$B$204,$B136)&gt;1,"Doublon","OK")))</f>
        <v/>
      </c>
    </row>
    <row r="137">
      <c r="A137" s="30" t="n"/>
      <c r="B137" s="18" t="n"/>
      <c r="C137" s="23" t="n"/>
      <c r="D137" s="24">
        <f>IF(OR($A137="",$B137="",$C137=""),"",$C137*'Paramètres'!$B$5)</f>
        <v/>
      </c>
      <c r="E137" s="31" t="n"/>
      <c r="F137" s="31" t="n"/>
      <c r="G137" s="24">
        <f>IF($D137="","",MAX(0,$D137-N($E137)-N($F137)))</f>
        <v/>
      </c>
      <c r="H137" s="21" t="n"/>
      <c r="I137" s="9">
        <f>IF(AND($A137="",$B137="",$C137="",$E137="",$F137="",$H137=""),"",IF(OR($A137="",$B137="",$C137=""),"À compléter",IF(COUNTIFS('Capacité équipes'!$A$5:$A$204,$A137,'Capacité équipes'!$B$5:$B$204,$B137)&gt;1,"Doublon","OK")))</f>
        <v/>
      </c>
    </row>
    <row r="138">
      <c r="A138" s="30" t="n"/>
      <c r="B138" s="18" t="n"/>
      <c r="C138" s="23" t="n"/>
      <c r="D138" s="24">
        <f>IF(OR($A138="",$B138="",$C138=""),"",$C138*'Paramètres'!$B$5)</f>
        <v/>
      </c>
      <c r="E138" s="31" t="n"/>
      <c r="F138" s="31" t="n"/>
      <c r="G138" s="24">
        <f>IF($D138="","",MAX(0,$D138-N($E138)-N($F138)))</f>
        <v/>
      </c>
      <c r="H138" s="21" t="n"/>
      <c r="I138" s="9">
        <f>IF(AND($A138="",$B138="",$C138="",$E138="",$F138="",$H138=""),"",IF(OR($A138="",$B138="",$C138=""),"À compléter",IF(COUNTIFS('Capacité équipes'!$A$5:$A$204,$A138,'Capacité équipes'!$B$5:$B$204,$B138)&gt;1,"Doublon","OK")))</f>
        <v/>
      </c>
    </row>
    <row r="139">
      <c r="A139" s="30" t="n"/>
      <c r="B139" s="18" t="n"/>
      <c r="C139" s="23" t="n"/>
      <c r="D139" s="24">
        <f>IF(OR($A139="",$B139="",$C139=""),"",$C139*'Paramètres'!$B$5)</f>
        <v/>
      </c>
      <c r="E139" s="31" t="n"/>
      <c r="F139" s="31" t="n"/>
      <c r="G139" s="24">
        <f>IF($D139="","",MAX(0,$D139-N($E139)-N($F139)))</f>
        <v/>
      </c>
      <c r="H139" s="21" t="n"/>
      <c r="I139" s="9">
        <f>IF(AND($A139="",$B139="",$C139="",$E139="",$F139="",$H139=""),"",IF(OR($A139="",$B139="",$C139=""),"À compléter",IF(COUNTIFS('Capacité équipes'!$A$5:$A$204,$A139,'Capacité équipes'!$B$5:$B$204,$B139)&gt;1,"Doublon","OK")))</f>
        <v/>
      </c>
    </row>
    <row r="140">
      <c r="A140" s="30" t="n"/>
      <c r="B140" s="18" t="n"/>
      <c r="C140" s="23" t="n"/>
      <c r="D140" s="24">
        <f>IF(OR($A140="",$B140="",$C140=""),"",$C140*'Paramètres'!$B$5)</f>
        <v/>
      </c>
      <c r="E140" s="31" t="n"/>
      <c r="F140" s="31" t="n"/>
      <c r="G140" s="24">
        <f>IF($D140="","",MAX(0,$D140-N($E140)-N($F140)))</f>
        <v/>
      </c>
      <c r="H140" s="21" t="n"/>
      <c r="I140" s="9">
        <f>IF(AND($A140="",$B140="",$C140="",$E140="",$F140="",$H140=""),"",IF(OR($A140="",$B140="",$C140=""),"À compléter",IF(COUNTIFS('Capacité équipes'!$A$5:$A$204,$A140,'Capacité équipes'!$B$5:$B$204,$B140)&gt;1,"Doublon","OK")))</f>
        <v/>
      </c>
    </row>
    <row r="141">
      <c r="A141" s="30" t="n"/>
      <c r="B141" s="18" t="n"/>
      <c r="C141" s="23" t="n"/>
      <c r="D141" s="24">
        <f>IF(OR($A141="",$B141="",$C141=""),"",$C141*'Paramètres'!$B$5)</f>
        <v/>
      </c>
      <c r="E141" s="31" t="n"/>
      <c r="F141" s="31" t="n"/>
      <c r="G141" s="24">
        <f>IF($D141="","",MAX(0,$D141-N($E141)-N($F141)))</f>
        <v/>
      </c>
      <c r="H141" s="21" t="n"/>
      <c r="I141" s="9">
        <f>IF(AND($A141="",$B141="",$C141="",$E141="",$F141="",$H141=""),"",IF(OR($A141="",$B141="",$C141=""),"À compléter",IF(COUNTIFS('Capacité équipes'!$A$5:$A$204,$A141,'Capacité équipes'!$B$5:$B$204,$B141)&gt;1,"Doublon","OK")))</f>
        <v/>
      </c>
    </row>
    <row r="142">
      <c r="A142" s="30" t="n"/>
      <c r="B142" s="18" t="n"/>
      <c r="C142" s="23" t="n"/>
      <c r="D142" s="24">
        <f>IF(OR($A142="",$B142="",$C142=""),"",$C142*'Paramètres'!$B$5)</f>
        <v/>
      </c>
      <c r="E142" s="31" t="n"/>
      <c r="F142" s="31" t="n"/>
      <c r="G142" s="24">
        <f>IF($D142="","",MAX(0,$D142-N($E142)-N($F142)))</f>
        <v/>
      </c>
      <c r="H142" s="21" t="n"/>
      <c r="I142" s="9">
        <f>IF(AND($A142="",$B142="",$C142="",$E142="",$F142="",$H142=""),"",IF(OR($A142="",$B142="",$C142=""),"À compléter",IF(COUNTIFS('Capacité équipes'!$A$5:$A$204,$A142,'Capacité équipes'!$B$5:$B$204,$B142)&gt;1,"Doublon","OK")))</f>
        <v/>
      </c>
    </row>
    <row r="143">
      <c r="A143" s="30" t="n"/>
      <c r="B143" s="18" t="n"/>
      <c r="C143" s="23" t="n"/>
      <c r="D143" s="24">
        <f>IF(OR($A143="",$B143="",$C143=""),"",$C143*'Paramètres'!$B$5)</f>
        <v/>
      </c>
      <c r="E143" s="31" t="n"/>
      <c r="F143" s="31" t="n"/>
      <c r="G143" s="24">
        <f>IF($D143="","",MAX(0,$D143-N($E143)-N($F143)))</f>
        <v/>
      </c>
      <c r="H143" s="21" t="n"/>
      <c r="I143" s="9">
        <f>IF(AND($A143="",$B143="",$C143="",$E143="",$F143="",$H143=""),"",IF(OR($A143="",$B143="",$C143=""),"À compléter",IF(COUNTIFS('Capacité équipes'!$A$5:$A$204,$A143,'Capacité équipes'!$B$5:$B$204,$B143)&gt;1,"Doublon","OK")))</f>
        <v/>
      </c>
    </row>
    <row r="144">
      <c r="A144" s="30" t="n"/>
      <c r="B144" s="18" t="n"/>
      <c r="C144" s="23" t="n"/>
      <c r="D144" s="24">
        <f>IF(OR($A144="",$B144="",$C144=""),"",$C144*'Paramètres'!$B$5)</f>
        <v/>
      </c>
      <c r="E144" s="31" t="n"/>
      <c r="F144" s="31" t="n"/>
      <c r="G144" s="24">
        <f>IF($D144="","",MAX(0,$D144-N($E144)-N($F144)))</f>
        <v/>
      </c>
      <c r="H144" s="21" t="n"/>
      <c r="I144" s="9">
        <f>IF(AND($A144="",$B144="",$C144="",$E144="",$F144="",$H144=""),"",IF(OR($A144="",$B144="",$C144=""),"À compléter",IF(COUNTIFS('Capacité équipes'!$A$5:$A$204,$A144,'Capacité équipes'!$B$5:$B$204,$B144)&gt;1,"Doublon","OK")))</f>
        <v/>
      </c>
    </row>
    <row r="145">
      <c r="A145" s="30" t="n"/>
      <c r="B145" s="18" t="n"/>
      <c r="C145" s="23" t="n"/>
      <c r="D145" s="24">
        <f>IF(OR($A145="",$B145="",$C145=""),"",$C145*'Paramètres'!$B$5)</f>
        <v/>
      </c>
      <c r="E145" s="31" t="n"/>
      <c r="F145" s="31" t="n"/>
      <c r="G145" s="24">
        <f>IF($D145="","",MAX(0,$D145-N($E145)-N($F145)))</f>
        <v/>
      </c>
      <c r="H145" s="21" t="n"/>
      <c r="I145" s="9">
        <f>IF(AND($A145="",$B145="",$C145="",$E145="",$F145="",$H145=""),"",IF(OR($A145="",$B145="",$C145=""),"À compléter",IF(COUNTIFS('Capacité équipes'!$A$5:$A$204,$A145,'Capacité équipes'!$B$5:$B$204,$B145)&gt;1,"Doublon","OK")))</f>
        <v/>
      </c>
    </row>
    <row r="146">
      <c r="A146" s="30" t="n"/>
      <c r="B146" s="18" t="n"/>
      <c r="C146" s="23" t="n"/>
      <c r="D146" s="24">
        <f>IF(OR($A146="",$B146="",$C146=""),"",$C146*'Paramètres'!$B$5)</f>
        <v/>
      </c>
      <c r="E146" s="31" t="n"/>
      <c r="F146" s="31" t="n"/>
      <c r="G146" s="24">
        <f>IF($D146="","",MAX(0,$D146-N($E146)-N($F146)))</f>
        <v/>
      </c>
      <c r="H146" s="21" t="n"/>
      <c r="I146" s="9">
        <f>IF(AND($A146="",$B146="",$C146="",$E146="",$F146="",$H146=""),"",IF(OR($A146="",$B146="",$C146=""),"À compléter",IF(COUNTIFS('Capacité équipes'!$A$5:$A$204,$A146,'Capacité équipes'!$B$5:$B$204,$B146)&gt;1,"Doublon","OK")))</f>
        <v/>
      </c>
    </row>
    <row r="147">
      <c r="A147" s="30" t="n"/>
      <c r="B147" s="18" t="n"/>
      <c r="C147" s="23" t="n"/>
      <c r="D147" s="24">
        <f>IF(OR($A147="",$B147="",$C147=""),"",$C147*'Paramètres'!$B$5)</f>
        <v/>
      </c>
      <c r="E147" s="31" t="n"/>
      <c r="F147" s="31" t="n"/>
      <c r="G147" s="24">
        <f>IF($D147="","",MAX(0,$D147-N($E147)-N($F147)))</f>
        <v/>
      </c>
      <c r="H147" s="21" t="n"/>
      <c r="I147" s="9">
        <f>IF(AND($A147="",$B147="",$C147="",$E147="",$F147="",$H147=""),"",IF(OR($A147="",$B147="",$C147=""),"À compléter",IF(COUNTIFS('Capacité équipes'!$A$5:$A$204,$A147,'Capacité équipes'!$B$5:$B$204,$B147)&gt;1,"Doublon","OK")))</f>
        <v/>
      </c>
    </row>
    <row r="148">
      <c r="A148" s="30" t="n"/>
      <c r="B148" s="18" t="n"/>
      <c r="C148" s="23" t="n"/>
      <c r="D148" s="24">
        <f>IF(OR($A148="",$B148="",$C148=""),"",$C148*'Paramètres'!$B$5)</f>
        <v/>
      </c>
      <c r="E148" s="31" t="n"/>
      <c r="F148" s="31" t="n"/>
      <c r="G148" s="24">
        <f>IF($D148="","",MAX(0,$D148-N($E148)-N($F148)))</f>
        <v/>
      </c>
      <c r="H148" s="21" t="n"/>
      <c r="I148" s="9">
        <f>IF(AND($A148="",$B148="",$C148="",$E148="",$F148="",$H148=""),"",IF(OR($A148="",$B148="",$C148=""),"À compléter",IF(COUNTIFS('Capacité équipes'!$A$5:$A$204,$A148,'Capacité équipes'!$B$5:$B$204,$B148)&gt;1,"Doublon","OK")))</f>
        <v/>
      </c>
    </row>
    <row r="149">
      <c r="A149" s="30" t="n"/>
      <c r="B149" s="18" t="n"/>
      <c r="C149" s="23" t="n"/>
      <c r="D149" s="24">
        <f>IF(OR($A149="",$B149="",$C149=""),"",$C149*'Paramètres'!$B$5)</f>
        <v/>
      </c>
      <c r="E149" s="31" t="n"/>
      <c r="F149" s="31" t="n"/>
      <c r="G149" s="24">
        <f>IF($D149="","",MAX(0,$D149-N($E149)-N($F149)))</f>
        <v/>
      </c>
      <c r="H149" s="21" t="n"/>
      <c r="I149" s="9">
        <f>IF(AND($A149="",$B149="",$C149="",$E149="",$F149="",$H149=""),"",IF(OR($A149="",$B149="",$C149=""),"À compléter",IF(COUNTIFS('Capacité équipes'!$A$5:$A$204,$A149,'Capacité équipes'!$B$5:$B$204,$B149)&gt;1,"Doublon","OK")))</f>
        <v/>
      </c>
    </row>
    <row r="150">
      <c r="A150" s="30" t="n"/>
      <c r="B150" s="18" t="n"/>
      <c r="C150" s="23" t="n"/>
      <c r="D150" s="24">
        <f>IF(OR($A150="",$B150="",$C150=""),"",$C150*'Paramètres'!$B$5)</f>
        <v/>
      </c>
      <c r="E150" s="31" t="n"/>
      <c r="F150" s="31" t="n"/>
      <c r="G150" s="24">
        <f>IF($D150="","",MAX(0,$D150-N($E150)-N($F150)))</f>
        <v/>
      </c>
      <c r="H150" s="21" t="n"/>
      <c r="I150" s="9">
        <f>IF(AND($A150="",$B150="",$C150="",$E150="",$F150="",$H150=""),"",IF(OR($A150="",$B150="",$C150=""),"À compléter",IF(COUNTIFS('Capacité équipes'!$A$5:$A$204,$A150,'Capacité équipes'!$B$5:$B$204,$B150)&gt;1,"Doublon","OK")))</f>
        <v/>
      </c>
    </row>
    <row r="151">
      <c r="A151" s="30" t="n"/>
      <c r="B151" s="18" t="n"/>
      <c r="C151" s="23" t="n"/>
      <c r="D151" s="24">
        <f>IF(OR($A151="",$B151="",$C151=""),"",$C151*'Paramètres'!$B$5)</f>
        <v/>
      </c>
      <c r="E151" s="31" t="n"/>
      <c r="F151" s="31" t="n"/>
      <c r="G151" s="24">
        <f>IF($D151="","",MAX(0,$D151-N($E151)-N($F151)))</f>
        <v/>
      </c>
      <c r="H151" s="21" t="n"/>
      <c r="I151" s="9">
        <f>IF(AND($A151="",$B151="",$C151="",$E151="",$F151="",$H151=""),"",IF(OR($A151="",$B151="",$C151=""),"À compléter",IF(COUNTIFS('Capacité équipes'!$A$5:$A$204,$A151,'Capacité équipes'!$B$5:$B$204,$B151)&gt;1,"Doublon","OK")))</f>
        <v/>
      </c>
    </row>
    <row r="152">
      <c r="A152" s="30" t="n"/>
      <c r="B152" s="18" t="n"/>
      <c r="C152" s="23" t="n"/>
      <c r="D152" s="24">
        <f>IF(OR($A152="",$B152="",$C152=""),"",$C152*'Paramètres'!$B$5)</f>
        <v/>
      </c>
      <c r="E152" s="31" t="n"/>
      <c r="F152" s="31" t="n"/>
      <c r="G152" s="24">
        <f>IF($D152="","",MAX(0,$D152-N($E152)-N($F152)))</f>
        <v/>
      </c>
      <c r="H152" s="21" t="n"/>
      <c r="I152" s="9">
        <f>IF(AND($A152="",$B152="",$C152="",$E152="",$F152="",$H152=""),"",IF(OR($A152="",$B152="",$C152=""),"À compléter",IF(COUNTIFS('Capacité équipes'!$A$5:$A$204,$A152,'Capacité équipes'!$B$5:$B$204,$B152)&gt;1,"Doublon","OK")))</f>
        <v/>
      </c>
    </row>
    <row r="153">
      <c r="A153" s="30" t="n"/>
      <c r="B153" s="18" t="n"/>
      <c r="C153" s="23" t="n"/>
      <c r="D153" s="24">
        <f>IF(OR($A153="",$B153="",$C153=""),"",$C153*'Paramètres'!$B$5)</f>
        <v/>
      </c>
      <c r="E153" s="31" t="n"/>
      <c r="F153" s="31" t="n"/>
      <c r="G153" s="24">
        <f>IF($D153="","",MAX(0,$D153-N($E153)-N($F153)))</f>
        <v/>
      </c>
      <c r="H153" s="21" t="n"/>
      <c r="I153" s="9">
        <f>IF(AND($A153="",$B153="",$C153="",$E153="",$F153="",$H153=""),"",IF(OR($A153="",$B153="",$C153=""),"À compléter",IF(COUNTIFS('Capacité équipes'!$A$5:$A$204,$A153,'Capacité équipes'!$B$5:$B$204,$B153)&gt;1,"Doublon","OK")))</f>
        <v/>
      </c>
    </row>
    <row r="154">
      <c r="A154" s="30" t="n"/>
      <c r="B154" s="18" t="n"/>
      <c r="C154" s="23" t="n"/>
      <c r="D154" s="24">
        <f>IF(OR($A154="",$B154="",$C154=""),"",$C154*'Paramètres'!$B$5)</f>
        <v/>
      </c>
      <c r="E154" s="31" t="n"/>
      <c r="F154" s="31" t="n"/>
      <c r="G154" s="24">
        <f>IF($D154="","",MAX(0,$D154-N($E154)-N($F154)))</f>
        <v/>
      </c>
      <c r="H154" s="21" t="n"/>
      <c r="I154" s="9">
        <f>IF(AND($A154="",$B154="",$C154="",$E154="",$F154="",$H154=""),"",IF(OR($A154="",$B154="",$C154=""),"À compléter",IF(COUNTIFS('Capacité équipes'!$A$5:$A$204,$A154,'Capacité équipes'!$B$5:$B$204,$B154)&gt;1,"Doublon","OK")))</f>
        <v/>
      </c>
    </row>
    <row r="155">
      <c r="A155" s="30" t="n"/>
      <c r="B155" s="18" t="n"/>
      <c r="C155" s="23" t="n"/>
      <c r="D155" s="24">
        <f>IF(OR($A155="",$B155="",$C155=""),"",$C155*'Paramètres'!$B$5)</f>
        <v/>
      </c>
      <c r="E155" s="31" t="n"/>
      <c r="F155" s="31" t="n"/>
      <c r="G155" s="24">
        <f>IF($D155="","",MAX(0,$D155-N($E155)-N($F155)))</f>
        <v/>
      </c>
      <c r="H155" s="21" t="n"/>
      <c r="I155" s="9">
        <f>IF(AND($A155="",$B155="",$C155="",$E155="",$F155="",$H155=""),"",IF(OR($A155="",$B155="",$C155=""),"À compléter",IF(COUNTIFS('Capacité équipes'!$A$5:$A$204,$A155,'Capacité équipes'!$B$5:$B$204,$B155)&gt;1,"Doublon","OK")))</f>
        <v/>
      </c>
    </row>
    <row r="156">
      <c r="A156" s="30" t="n"/>
      <c r="B156" s="18" t="n"/>
      <c r="C156" s="23" t="n"/>
      <c r="D156" s="24">
        <f>IF(OR($A156="",$B156="",$C156=""),"",$C156*'Paramètres'!$B$5)</f>
        <v/>
      </c>
      <c r="E156" s="31" t="n"/>
      <c r="F156" s="31" t="n"/>
      <c r="G156" s="24">
        <f>IF($D156="","",MAX(0,$D156-N($E156)-N($F156)))</f>
        <v/>
      </c>
      <c r="H156" s="21" t="n"/>
      <c r="I156" s="9">
        <f>IF(AND($A156="",$B156="",$C156="",$E156="",$F156="",$H156=""),"",IF(OR($A156="",$B156="",$C156=""),"À compléter",IF(COUNTIFS('Capacité équipes'!$A$5:$A$204,$A156,'Capacité équipes'!$B$5:$B$204,$B156)&gt;1,"Doublon","OK")))</f>
        <v/>
      </c>
    </row>
    <row r="157">
      <c r="A157" s="30" t="n"/>
      <c r="B157" s="18" t="n"/>
      <c r="C157" s="23" t="n"/>
      <c r="D157" s="24">
        <f>IF(OR($A157="",$B157="",$C157=""),"",$C157*'Paramètres'!$B$5)</f>
        <v/>
      </c>
      <c r="E157" s="31" t="n"/>
      <c r="F157" s="31" t="n"/>
      <c r="G157" s="24">
        <f>IF($D157="","",MAX(0,$D157-N($E157)-N($F157)))</f>
        <v/>
      </c>
      <c r="H157" s="21" t="n"/>
      <c r="I157" s="9">
        <f>IF(AND($A157="",$B157="",$C157="",$E157="",$F157="",$H157=""),"",IF(OR($A157="",$B157="",$C157=""),"À compléter",IF(COUNTIFS('Capacité équipes'!$A$5:$A$204,$A157,'Capacité équipes'!$B$5:$B$204,$B157)&gt;1,"Doublon","OK")))</f>
        <v/>
      </c>
    </row>
    <row r="158">
      <c r="A158" s="30" t="n"/>
      <c r="B158" s="18" t="n"/>
      <c r="C158" s="23" t="n"/>
      <c r="D158" s="24">
        <f>IF(OR($A158="",$B158="",$C158=""),"",$C158*'Paramètres'!$B$5)</f>
        <v/>
      </c>
      <c r="E158" s="31" t="n"/>
      <c r="F158" s="31" t="n"/>
      <c r="G158" s="24">
        <f>IF($D158="","",MAX(0,$D158-N($E158)-N($F158)))</f>
        <v/>
      </c>
      <c r="H158" s="21" t="n"/>
      <c r="I158" s="9">
        <f>IF(AND($A158="",$B158="",$C158="",$E158="",$F158="",$H158=""),"",IF(OR($A158="",$B158="",$C158=""),"À compléter",IF(COUNTIFS('Capacité équipes'!$A$5:$A$204,$A158,'Capacité équipes'!$B$5:$B$204,$B158)&gt;1,"Doublon","OK")))</f>
        <v/>
      </c>
    </row>
    <row r="159">
      <c r="A159" s="30" t="n"/>
      <c r="B159" s="18" t="n"/>
      <c r="C159" s="23" t="n"/>
      <c r="D159" s="24">
        <f>IF(OR($A159="",$B159="",$C159=""),"",$C159*'Paramètres'!$B$5)</f>
        <v/>
      </c>
      <c r="E159" s="31" t="n"/>
      <c r="F159" s="31" t="n"/>
      <c r="G159" s="24">
        <f>IF($D159="","",MAX(0,$D159-N($E159)-N($F159)))</f>
        <v/>
      </c>
      <c r="H159" s="21" t="n"/>
      <c r="I159" s="9">
        <f>IF(AND($A159="",$B159="",$C159="",$E159="",$F159="",$H159=""),"",IF(OR($A159="",$B159="",$C159=""),"À compléter",IF(COUNTIFS('Capacité équipes'!$A$5:$A$204,$A159,'Capacité équipes'!$B$5:$B$204,$B159)&gt;1,"Doublon","OK")))</f>
        <v/>
      </c>
    </row>
    <row r="160">
      <c r="A160" s="30" t="n"/>
      <c r="B160" s="18" t="n"/>
      <c r="C160" s="23" t="n"/>
      <c r="D160" s="24">
        <f>IF(OR($A160="",$B160="",$C160=""),"",$C160*'Paramètres'!$B$5)</f>
        <v/>
      </c>
      <c r="E160" s="31" t="n"/>
      <c r="F160" s="31" t="n"/>
      <c r="G160" s="24">
        <f>IF($D160="","",MAX(0,$D160-N($E160)-N($F160)))</f>
        <v/>
      </c>
      <c r="H160" s="21" t="n"/>
      <c r="I160" s="9">
        <f>IF(AND($A160="",$B160="",$C160="",$E160="",$F160="",$H160=""),"",IF(OR($A160="",$B160="",$C160=""),"À compléter",IF(COUNTIFS('Capacité équipes'!$A$5:$A$204,$A160,'Capacité équipes'!$B$5:$B$204,$B160)&gt;1,"Doublon","OK")))</f>
        <v/>
      </c>
    </row>
    <row r="161">
      <c r="A161" s="30" t="n"/>
      <c r="B161" s="18" t="n"/>
      <c r="C161" s="23" t="n"/>
      <c r="D161" s="24">
        <f>IF(OR($A161="",$B161="",$C161=""),"",$C161*'Paramètres'!$B$5)</f>
        <v/>
      </c>
      <c r="E161" s="31" t="n"/>
      <c r="F161" s="31" t="n"/>
      <c r="G161" s="24">
        <f>IF($D161="","",MAX(0,$D161-N($E161)-N($F161)))</f>
        <v/>
      </c>
      <c r="H161" s="21" t="n"/>
      <c r="I161" s="9">
        <f>IF(AND($A161="",$B161="",$C161="",$E161="",$F161="",$H161=""),"",IF(OR($A161="",$B161="",$C161=""),"À compléter",IF(COUNTIFS('Capacité équipes'!$A$5:$A$204,$A161,'Capacité équipes'!$B$5:$B$204,$B161)&gt;1,"Doublon","OK")))</f>
        <v/>
      </c>
    </row>
    <row r="162">
      <c r="A162" s="30" t="n"/>
      <c r="B162" s="18" t="n"/>
      <c r="C162" s="23" t="n"/>
      <c r="D162" s="24">
        <f>IF(OR($A162="",$B162="",$C162=""),"",$C162*'Paramètres'!$B$5)</f>
        <v/>
      </c>
      <c r="E162" s="31" t="n"/>
      <c r="F162" s="31" t="n"/>
      <c r="G162" s="24">
        <f>IF($D162="","",MAX(0,$D162-N($E162)-N($F162)))</f>
        <v/>
      </c>
      <c r="H162" s="21" t="n"/>
      <c r="I162" s="9">
        <f>IF(AND($A162="",$B162="",$C162="",$E162="",$F162="",$H162=""),"",IF(OR($A162="",$B162="",$C162=""),"À compléter",IF(COUNTIFS('Capacité équipes'!$A$5:$A$204,$A162,'Capacité équipes'!$B$5:$B$204,$B162)&gt;1,"Doublon","OK")))</f>
        <v/>
      </c>
    </row>
    <row r="163">
      <c r="A163" s="30" t="n"/>
      <c r="B163" s="18" t="n"/>
      <c r="C163" s="23" t="n"/>
      <c r="D163" s="24">
        <f>IF(OR($A163="",$B163="",$C163=""),"",$C163*'Paramètres'!$B$5)</f>
        <v/>
      </c>
      <c r="E163" s="31" t="n"/>
      <c r="F163" s="31" t="n"/>
      <c r="G163" s="24">
        <f>IF($D163="","",MAX(0,$D163-N($E163)-N($F163)))</f>
        <v/>
      </c>
      <c r="H163" s="21" t="n"/>
      <c r="I163" s="9">
        <f>IF(AND($A163="",$B163="",$C163="",$E163="",$F163="",$H163=""),"",IF(OR($A163="",$B163="",$C163=""),"À compléter",IF(COUNTIFS('Capacité équipes'!$A$5:$A$204,$A163,'Capacité équipes'!$B$5:$B$204,$B163)&gt;1,"Doublon","OK")))</f>
        <v/>
      </c>
    </row>
    <row r="164">
      <c r="A164" s="30" t="n"/>
      <c r="B164" s="18" t="n"/>
      <c r="C164" s="23" t="n"/>
      <c r="D164" s="24">
        <f>IF(OR($A164="",$B164="",$C164=""),"",$C164*'Paramètres'!$B$5)</f>
        <v/>
      </c>
      <c r="E164" s="31" t="n"/>
      <c r="F164" s="31" t="n"/>
      <c r="G164" s="24">
        <f>IF($D164="","",MAX(0,$D164-N($E164)-N($F164)))</f>
        <v/>
      </c>
      <c r="H164" s="21" t="n"/>
      <c r="I164" s="9">
        <f>IF(AND($A164="",$B164="",$C164="",$E164="",$F164="",$H164=""),"",IF(OR($A164="",$B164="",$C164=""),"À compléter",IF(COUNTIFS('Capacité équipes'!$A$5:$A$204,$A164,'Capacité équipes'!$B$5:$B$204,$B164)&gt;1,"Doublon","OK")))</f>
        <v/>
      </c>
    </row>
    <row r="165">
      <c r="A165" s="30" t="n"/>
      <c r="B165" s="18" t="n"/>
      <c r="C165" s="23" t="n"/>
      <c r="D165" s="24">
        <f>IF(OR($A165="",$B165="",$C165=""),"",$C165*'Paramètres'!$B$5)</f>
        <v/>
      </c>
      <c r="E165" s="31" t="n"/>
      <c r="F165" s="31" t="n"/>
      <c r="G165" s="24">
        <f>IF($D165="","",MAX(0,$D165-N($E165)-N($F165)))</f>
        <v/>
      </c>
      <c r="H165" s="21" t="n"/>
      <c r="I165" s="9">
        <f>IF(AND($A165="",$B165="",$C165="",$E165="",$F165="",$H165=""),"",IF(OR($A165="",$B165="",$C165=""),"À compléter",IF(COUNTIFS('Capacité équipes'!$A$5:$A$204,$A165,'Capacité équipes'!$B$5:$B$204,$B165)&gt;1,"Doublon","OK")))</f>
        <v/>
      </c>
    </row>
    <row r="166">
      <c r="A166" s="30" t="n"/>
      <c r="B166" s="18" t="n"/>
      <c r="C166" s="23" t="n"/>
      <c r="D166" s="24">
        <f>IF(OR($A166="",$B166="",$C166=""),"",$C166*'Paramètres'!$B$5)</f>
        <v/>
      </c>
      <c r="E166" s="31" t="n"/>
      <c r="F166" s="31" t="n"/>
      <c r="G166" s="24">
        <f>IF($D166="","",MAX(0,$D166-N($E166)-N($F166)))</f>
        <v/>
      </c>
      <c r="H166" s="21" t="n"/>
      <c r="I166" s="9">
        <f>IF(AND($A166="",$B166="",$C166="",$E166="",$F166="",$H166=""),"",IF(OR($A166="",$B166="",$C166=""),"À compléter",IF(COUNTIFS('Capacité équipes'!$A$5:$A$204,$A166,'Capacité équipes'!$B$5:$B$204,$B166)&gt;1,"Doublon","OK")))</f>
        <v/>
      </c>
    </row>
    <row r="167">
      <c r="A167" s="30" t="n"/>
      <c r="B167" s="18" t="n"/>
      <c r="C167" s="23" t="n"/>
      <c r="D167" s="24">
        <f>IF(OR($A167="",$B167="",$C167=""),"",$C167*'Paramètres'!$B$5)</f>
        <v/>
      </c>
      <c r="E167" s="31" t="n"/>
      <c r="F167" s="31" t="n"/>
      <c r="G167" s="24">
        <f>IF($D167="","",MAX(0,$D167-N($E167)-N($F167)))</f>
        <v/>
      </c>
      <c r="H167" s="21" t="n"/>
      <c r="I167" s="9">
        <f>IF(AND($A167="",$B167="",$C167="",$E167="",$F167="",$H167=""),"",IF(OR($A167="",$B167="",$C167=""),"À compléter",IF(COUNTIFS('Capacité équipes'!$A$5:$A$204,$A167,'Capacité équipes'!$B$5:$B$204,$B167)&gt;1,"Doublon","OK")))</f>
        <v/>
      </c>
    </row>
    <row r="168">
      <c r="A168" s="30" t="n"/>
      <c r="B168" s="18" t="n"/>
      <c r="C168" s="23" t="n"/>
      <c r="D168" s="24">
        <f>IF(OR($A168="",$B168="",$C168=""),"",$C168*'Paramètres'!$B$5)</f>
        <v/>
      </c>
      <c r="E168" s="31" t="n"/>
      <c r="F168" s="31" t="n"/>
      <c r="G168" s="24">
        <f>IF($D168="","",MAX(0,$D168-N($E168)-N($F168)))</f>
        <v/>
      </c>
      <c r="H168" s="21" t="n"/>
      <c r="I168" s="9">
        <f>IF(AND($A168="",$B168="",$C168="",$E168="",$F168="",$H168=""),"",IF(OR($A168="",$B168="",$C168=""),"À compléter",IF(COUNTIFS('Capacité équipes'!$A$5:$A$204,$A168,'Capacité équipes'!$B$5:$B$204,$B168)&gt;1,"Doublon","OK")))</f>
        <v/>
      </c>
    </row>
    <row r="169">
      <c r="A169" s="30" t="n"/>
      <c r="B169" s="18" t="n"/>
      <c r="C169" s="23" t="n"/>
      <c r="D169" s="24">
        <f>IF(OR($A169="",$B169="",$C169=""),"",$C169*'Paramètres'!$B$5)</f>
        <v/>
      </c>
      <c r="E169" s="31" t="n"/>
      <c r="F169" s="31" t="n"/>
      <c r="G169" s="24">
        <f>IF($D169="","",MAX(0,$D169-N($E169)-N($F169)))</f>
        <v/>
      </c>
      <c r="H169" s="21" t="n"/>
      <c r="I169" s="9">
        <f>IF(AND($A169="",$B169="",$C169="",$E169="",$F169="",$H169=""),"",IF(OR($A169="",$B169="",$C169=""),"À compléter",IF(COUNTIFS('Capacité équipes'!$A$5:$A$204,$A169,'Capacité équipes'!$B$5:$B$204,$B169)&gt;1,"Doublon","OK")))</f>
        <v/>
      </c>
    </row>
    <row r="170">
      <c r="A170" s="30" t="n"/>
      <c r="B170" s="18" t="n"/>
      <c r="C170" s="23" t="n"/>
      <c r="D170" s="24">
        <f>IF(OR($A170="",$B170="",$C170=""),"",$C170*'Paramètres'!$B$5)</f>
        <v/>
      </c>
      <c r="E170" s="31" t="n"/>
      <c r="F170" s="31" t="n"/>
      <c r="G170" s="24">
        <f>IF($D170="","",MAX(0,$D170-N($E170)-N($F170)))</f>
        <v/>
      </c>
      <c r="H170" s="21" t="n"/>
      <c r="I170" s="9">
        <f>IF(AND($A170="",$B170="",$C170="",$E170="",$F170="",$H170=""),"",IF(OR($A170="",$B170="",$C170=""),"À compléter",IF(COUNTIFS('Capacité équipes'!$A$5:$A$204,$A170,'Capacité équipes'!$B$5:$B$204,$B170)&gt;1,"Doublon","OK")))</f>
        <v/>
      </c>
    </row>
    <row r="171">
      <c r="A171" s="30" t="n"/>
      <c r="B171" s="18" t="n"/>
      <c r="C171" s="23" t="n"/>
      <c r="D171" s="24">
        <f>IF(OR($A171="",$B171="",$C171=""),"",$C171*'Paramètres'!$B$5)</f>
        <v/>
      </c>
      <c r="E171" s="31" t="n"/>
      <c r="F171" s="31" t="n"/>
      <c r="G171" s="24">
        <f>IF($D171="","",MAX(0,$D171-N($E171)-N($F171)))</f>
        <v/>
      </c>
      <c r="H171" s="21" t="n"/>
      <c r="I171" s="9">
        <f>IF(AND($A171="",$B171="",$C171="",$E171="",$F171="",$H171=""),"",IF(OR($A171="",$B171="",$C171=""),"À compléter",IF(COUNTIFS('Capacité équipes'!$A$5:$A$204,$A171,'Capacité équipes'!$B$5:$B$204,$B171)&gt;1,"Doublon","OK")))</f>
        <v/>
      </c>
    </row>
    <row r="172">
      <c r="A172" s="30" t="n"/>
      <c r="B172" s="18" t="n"/>
      <c r="C172" s="23" t="n"/>
      <c r="D172" s="24">
        <f>IF(OR($A172="",$B172="",$C172=""),"",$C172*'Paramètres'!$B$5)</f>
        <v/>
      </c>
      <c r="E172" s="31" t="n"/>
      <c r="F172" s="31" t="n"/>
      <c r="G172" s="24">
        <f>IF($D172="","",MAX(0,$D172-N($E172)-N($F172)))</f>
        <v/>
      </c>
      <c r="H172" s="21" t="n"/>
      <c r="I172" s="9">
        <f>IF(AND($A172="",$B172="",$C172="",$E172="",$F172="",$H172=""),"",IF(OR($A172="",$B172="",$C172=""),"À compléter",IF(COUNTIFS('Capacité équipes'!$A$5:$A$204,$A172,'Capacité équipes'!$B$5:$B$204,$B172)&gt;1,"Doublon","OK")))</f>
        <v/>
      </c>
    </row>
    <row r="173">
      <c r="A173" s="30" t="n"/>
      <c r="B173" s="18" t="n"/>
      <c r="C173" s="23" t="n"/>
      <c r="D173" s="24">
        <f>IF(OR($A173="",$B173="",$C173=""),"",$C173*'Paramètres'!$B$5)</f>
        <v/>
      </c>
      <c r="E173" s="31" t="n"/>
      <c r="F173" s="31" t="n"/>
      <c r="G173" s="24">
        <f>IF($D173="","",MAX(0,$D173-N($E173)-N($F173)))</f>
        <v/>
      </c>
      <c r="H173" s="21" t="n"/>
      <c r="I173" s="9">
        <f>IF(AND($A173="",$B173="",$C173="",$E173="",$F173="",$H173=""),"",IF(OR($A173="",$B173="",$C173=""),"À compléter",IF(COUNTIFS('Capacité équipes'!$A$5:$A$204,$A173,'Capacité équipes'!$B$5:$B$204,$B173)&gt;1,"Doublon","OK")))</f>
        <v/>
      </c>
    </row>
    <row r="174">
      <c r="A174" s="30" t="n"/>
      <c r="B174" s="18" t="n"/>
      <c r="C174" s="23" t="n"/>
      <c r="D174" s="24">
        <f>IF(OR($A174="",$B174="",$C174=""),"",$C174*'Paramètres'!$B$5)</f>
        <v/>
      </c>
      <c r="E174" s="31" t="n"/>
      <c r="F174" s="31" t="n"/>
      <c r="G174" s="24">
        <f>IF($D174="","",MAX(0,$D174-N($E174)-N($F174)))</f>
        <v/>
      </c>
      <c r="H174" s="21" t="n"/>
      <c r="I174" s="9">
        <f>IF(AND($A174="",$B174="",$C174="",$E174="",$F174="",$H174=""),"",IF(OR($A174="",$B174="",$C174=""),"À compléter",IF(COUNTIFS('Capacité équipes'!$A$5:$A$204,$A174,'Capacité équipes'!$B$5:$B$204,$B174)&gt;1,"Doublon","OK")))</f>
        <v/>
      </c>
    </row>
    <row r="175">
      <c r="A175" s="30" t="n"/>
      <c r="B175" s="18" t="n"/>
      <c r="C175" s="23" t="n"/>
      <c r="D175" s="24">
        <f>IF(OR($A175="",$B175="",$C175=""),"",$C175*'Paramètres'!$B$5)</f>
        <v/>
      </c>
      <c r="E175" s="31" t="n"/>
      <c r="F175" s="31" t="n"/>
      <c r="G175" s="24">
        <f>IF($D175="","",MAX(0,$D175-N($E175)-N($F175)))</f>
        <v/>
      </c>
      <c r="H175" s="21" t="n"/>
      <c r="I175" s="9">
        <f>IF(AND($A175="",$B175="",$C175="",$E175="",$F175="",$H175=""),"",IF(OR($A175="",$B175="",$C175=""),"À compléter",IF(COUNTIFS('Capacité équipes'!$A$5:$A$204,$A175,'Capacité équipes'!$B$5:$B$204,$B175)&gt;1,"Doublon","OK")))</f>
        <v/>
      </c>
    </row>
    <row r="176">
      <c r="A176" s="30" t="n"/>
      <c r="B176" s="18" t="n"/>
      <c r="C176" s="23" t="n"/>
      <c r="D176" s="24">
        <f>IF(OR($A176="",$B176="",$C176=""),"",$C176*'Paramètres'!$B$5)</f>
        <v/>
      </c>
      <c r="E176" s="31" t="n"/>
      <c r="F176" s="31" t="n"/>
      <c r="G176" s="24">
        <f>IF($D176="","",MAX(0,$D176-N($E176)-N($F176)))</f>
        <v/>
      </c>
      <c r="H176" s="21" t="n"/>
      <c r="I176" s="9">
        <f>IF(AND($A176="",$B176="",$C176="",$E176="",$F176="",$H176=""),"",IF(OR($A176="",$B176="",$C176=""),"À compléter",IF(COUNTIFS('Capacité équipes'!$A$5:$A$204,$A176,'Capacité équipes'!$B$5:$B$204,$B176)&gt;1,"Doublon","OK")))</f>
        <v/>
      </c>
    </row>
    <row r="177">
      <c r="A177" s="30" t="n"/>
      <c r="B177" s="18" t="n"/>
      <c r="C177" s="23" t="n"/>
      <c r="D177" s="24">
        <f>IF(OR($A177="",$B177="",$C177=""),"",$C177*'Paramètres'!$B$5)</f>
        <v/>
      </c>
      <c r="E177" s="31" t="n"/>
      <c r="F177" s="31" t="n"/>
      <c r="G177" s="24">
        <f>IF($D177="","",MAX(0,$D177-N($E177)-N($F177)))</f>
        <v/>
      </c>
      <c r="H177" s="21" t="n"/>
      <c r="I177" s="9">
        <f>IF(AND($A177="",$B177="",$C177="",$E177="",$F177="",$H177=""),"",IF(OR($A177="",$B177="",$C177=""),"À compléter",IF(COUNTIFS('Capacité équipes'!$A$5:$A$204,$A177,'Capacité équipes'!$B$5:$B$204,$B177)&gt;1,"Doublon","OK")))</f>
        <v/>
      </c>
    </row>
    <row r="178">
      <c r="A178" s="30" t="n"/>
      <c r="B178" s="18" t="n"/>
      <c r="C178" s="23" t="n"/>
      <c r="D178" s="24">
        <f>IF(OR($A178="",$B178="",$C178=""),"",$C178*'Paramètres'!$B$5)</f>
        <v/>
      </c>
      <c r="E178" s="31" t="n"/>
      <c r="F178" s="31" t="n"/>
      <c r="G178" s="24">
        <f>IF($D178="","",MAX(0,$D178-N($E178)-N($F178)))</f>
        <v/>
      </c>
      <c r="H178" s="21" t="n"/>
      <c r="I178" s="9">
        <f>IF(AND($A178="",$B178="",$C178="",$E178="",$F178="",$H178=""),"",IF(OR($A178="",$B178="",$C178=""),"À compléter",IF(COUNTIFS('Capacité équipes'!$A$5:$A$204,$A178,'Capacité équipes'!$B$5:$B$204,$B178)&gt;1,"Doublon","OK")))</f>
        <v/>
      </c>
    </row>
    <row r="179">
      <c r="A179" s="30" t="n"/>
      <c r="B179" s="18" t="n"/>
      <c r="C179" s="23" t="n"/>
      <c r="D179" s="24">
        <f>IF(OR($A179="",$B179="",$C179=""),"",$C179*'Paramètres'!$B$5)</f>
        <v/>
      </c>
      <c r="E179" s="31" t="n"/>
      <c r="F179" s="31" t="n"/>
      <c r="G179" s="24">
        <f>IF($D179="","",MAX(0,$D179-N($E179)-N($F179)))</f>
        <v/>
      </c>
      <c r="H179" s="21" t="n"/>
      <c r="I179" s="9">
        <f>IF(AND($A179="",$B179="",$C179="",$E179="",$F179="",$H179=""),"",IF(OR($A179="",$B179="",$C179=""),"À compléter",IF(COUNTIFS('Capacité équipes'!$A$5:$A$204,$A179,'Capacité équipes'!$B$5:$B$204,$B179)&gt;1,"Doublon","OK")))</f>
        <v/>
      </c>
    </row>
    <row r="180">
      <c r="A180" s="30" t="n"/>
      <c r="B180" s="18" t="n"/>
      <c r="C180" s="23" t="n"/>
      <c r="D180" s="24">
        <f>IF(OR($A180="",$B180="",$C180=""),"",$C180*'Paramètres'!$B$5)</f>
        <v/>
      </c>
      <c r="E180" s="31" t="n"/>
      <c r="F180" s="31" t="n"/>
      <c r="G180" s="24">
        <f>IF($D180="","",MAX(0,$D180-N($E180)-N($F180)))</f>
        <v/>
      </c>
      <c r="H180" s="21" t="n"/>
      <c r="I180" s="9">
        <f>IF(AND($A180="",$B180="",$C180="",$E180="",$F180="",$H180=""),"",IF(OR($A180="",$B180="",$C180=""),"À compléter",IF(COUNTIFS('Capacité équipes'!$A$5:$A$204,$A180,'Capacité équipes'!$B$5:$B$204,$B180)&gt;1,"Doublon","OK")))</f>
        <v/>
      </c>
    </row>
    <row r="181">
      <c r="A181" s="30" t="n"/>
      <c r="B181" s="18" t="n"/>
      <c r="C181" s="23" t="n"/>
      <c r="D181" s="24">
        <f>IF(OR($A181="",$B181="",$C181=""),"",$C181*'Paramètres'!$B$5)</f>
        <v/>
      </c>
      <c r="E181" s="31" t="n"/>
      <c r="F181" s="31" t="n"/>
      <c r="G181" s="24">
        <f>IF($D181="","",MAX(0,$D181-N($E181)-N($F181)))</f>
        <v/>
      </c>
      <c r="H181" s="21" t="n"/>
      <c r="I181" s="9">
        <f>IF(AND($A181="",$B181="",$C181="",$E181="",$F181="",$H181=""),"",IF(OR($A181="",$B181="",$C181=""),"À compléter",IF(COUNTIFS('Capacité équipes'!$A$5:$A$204,$A181,'Capacité équipes'!$B$5:$B$204,$B181)&gt;1,"Doublon","OK")))</f>
        <v/>
      </c>
    </row>
    <row r="182">
      <c r="A182" s="30" t="n"/>
      <c r="B182" s="18" t="n"/>
      <c r="C182" s="23" t="n"/>
      <c r="D182" s="24">
        <f>IF(OR($A182="",$B182="",$C182=""),"",$C182*'Paramètres'!$B$5)</f>
        <v/>
      </c>
      <c r="E182" s="31" t="n"/>
      <c r="F182" s="31" t="n"/>
      <c r="G182" s="24">
        <f>IF($D182="","",MAX(0,$D182-N($E182)-N($F182)))</f>
        <v/>
      </c>
      <c r="H182" s="21" t="n"/>
      <c r="I182" s="9">
        <f>IF(AND($A182="",$B182="",$C182="",$E182="",$F182="",$H182=""),"",IF(OR($A182="",$B182="",$C182=""),"À compléter",IF(COUNTIFS('Capacité équipes'!$A$5:$A$204,$A182,'Capacité équipes'!$B$5:$B$204,$B182)&gt;1,"Doublon","OK")))</f>
        <v/>
      </c>
    </row>
    <row r="183">
      <c r="A183" s="30" t="n"/>
      <c r="B183" s="18" t="n"/>
      <c r="C183" s="23" t="n"/>
      <c r="D183" s="24">
        <f>IF(OR($A183="",$B183="",$C183=""),"",$C183*'Paramètres'!$B$5)</f>
        <v/>
      </c>
      <c r="E183" s="31" t="n"/>
      <c r="F183" s="31" t="n"/>
      <c r="G183" s="24">
        <f>IF($D183="","",MAX(0,$D183-N($E183)-N($F183)))</f>
        <v/>
      </c>
      <c r="H183" s="21" t="n"/>
      <c r="I183" s="9">
        <f>IF(AND($A183="",$B183="",$C183="",$E183="",$F183="",$H183=""),"",IF(OR($A183="",$B183="",$C183=""),"À compléter",IF(COUNTIFS('Capacité équipes'!$A$5:$A$204,$A183,'Capacité équipes'!$B$5:$B$204,$B183)&gt;1,"Doublon","OK")))</f>
        <v/>
      </c>
    </row>
    <row r="184">
      <c r="A184" s="30" t="n"/>
      <c r="B184" s="18" t="n"/>
      <c r="C184" s="23" t="n"/>
      <c r="D184" s="24">
        <f>IF(OR($A184="",$B184="",$C184=""),"",$C184*'Paramètres'!$B$5)</f>
        <v/>
      </c>
      <c r="E184" s="31" t="n"/>
      <c r="F184" s="31" t="n"/>
      <c r="G184" s="24">
        <f>IF($D184="","",MAX(0,$D184-N($E184)-N($F184)))</f>
        <v/>
      </c>
      <c r="H184" s="21" t="n"/>
      <c r="I184" s="9">
        <f>IF(AND($A184="",$B184="",$C184="",$E184="",$F184="",$H184=""),"",IF(OR($A184="",$B184="",$C184=""),"À compléter",IF(COUNTIFS('Capacité équipes'!$A$5:$A$204,$A184,'Capacité équipes'!$B$5:$B$204,$B184)&gt;1,"Doublon","OK")))</f>
        <v/>
      </c>
    </row>
    <row r="185">
      <c r="A185" s="30" t="n"/>
      <c r="B185" s="18" t="n"/>
      <c r="C185" s="23" t="n"/>
      <c r="D185" s="24">
        <f>IF(OR($A185="",$B185="",$C185=""),"",$C185*'Paramètres'!$B$5)</f>
        <v/>
      </c>
      <c r="E185" s="31" t="n"/>
      <c r="F185" s="31" t="n"/>
      <c r="G185" s="24">
        <f>IF($D185="","",MAX(0,$D185-N($E185)-N($F185)))</f>
        <v/>
      </c>
      <c r="H185" s="21" t="n"/>
      <c r="I185" s="9">
        <f>IF(AND($A185="",$B185="",$C185="",$E185="",$F185="",$H185=""),"",IF(OR($A185="",$B185="",$C185=""),"À compléter",IF(COUNTIFS('Capacité équipes'!$A$5:$A$204,$A185,'Capacité équipes'!$B$5:$B$204,$B185)&gt;1,"Doublon","OK")))</f>
        <v/>
      </c>
    </row>
    <row r="186">
      <c r="A186" s="30" t="n"/>
      <c r="B186" s="18" t="n"/>
      <c r="C186" s="23" t="n"/>
      <c r="D186" s="24">
        <f>IF(OR($A186="",$B186="",$C186=""),"",$C186*'Paramètres'!$B$5)</f>
        <v/>
      </c>
      <c r="E186" s="31" t="n"/>
      <c r="F186" s="31" t="n"/>
      <c r="G186" s="24">
        <f>IF($D186="","",MAX(0,$D186-N($E186)-N($F186)))</f>
        <v/>
      </c>
      <c r="H186" s="21" t="n"/>
      <c r="I186" s="9">
        <f>IF(AND($A186="",$B186="",$C186="",$E186="",$F186="",$H186=""),"",IF(OR($A186="",$B186="",$C186=""),"À compléter",IF(COUNTIFS('Capacité équipes'!$A$5:$A$204,$A186,'Capacité équipes'!$B$5:$B$204,$B186)&gt;1,"Doublon","OK")))</f>
        <v/>
      </c>
    </row>
    <row r="187">
      <c r="A187" s="30" t="n"/>
      <c r="B187" s="18" t="n"/>
      <c r="C187" s="23" t="n"/>
      <c r="D187" s="24">
        <f>IF(OR($A187="",$B187="",$C187=""),"",$C187*'Paramètres'!$B$5)</f>
        <v/>
      </c>
      <c r="E187" s="31" t="n"/>
      <c r="F187" s="31" t="n"/>
      <c r="G187" s="24">
        <f>IF($D187="","",MAX(0,$D187-N($E187)-N($F187)))</f>
        <v/>
      </c>
      <c r="H187" s="21" t="n"/>
      <c r="I187" s="9">
        <f>IF(AND($A187="",$B187="",$C187="",$E187="",$F187="",$H187=""),"",IF(OR($A187="",$B187="",$C187=""),"À compléter",IF(COUNTIFS('Capacité équipes'!$A$5:$A$204,$A187,'Capacité équipes'!$B$5:$B$204,$B187)&gt;1,"Doublon","OK")))</f>
        <v/>
      </c>
    </row>
    <row r="188">
      <c r="A188" s="30" t="n"/>
      <c r="B188" s="18" t="n"/>
      <c r="C188" s="23" t="n"/>
      <c r="D188" s="24">
        <f>IF(OR($A188="",$B188="",$C188=""),"",$C188*'Paramètres'!$B$5)</f>
        <v/>
      </c>
      <c r="E188" s="31" t="n"/>
      <c r="F188" s="31" t="n"/>
      <c r="G188" s="24">
        <f>IF($D188="","",MAX(0,$D188-N($E188)-N($F188)))</f>
        <v/>
      </c>
      <c r="H188" s="21" t="n"/>
      <c r="I188" s="9">
        <f>IF(AND($A188="",$B188="",$C188="",$E188="",$F188="",$H188=""),"",IF(OR($A188="",$B188="",$C188=""),"À compléter",IF(COUNTIFS('Capacité équipes'!$A$5:$A$204,$A188,'Capacité équipes'!$B$5:$B$204,$B188)&gt;1,"Doublon","OK")))</f>
        <v/>
      </c>
    </row>
    <row r="189">
      <c r="A189" s="30" t="n"/>
      <c r="B189" s="18" t="n"/>
      <c r="C189" s="23" t="n"/>
      <c r="D189" s="24">
        <f>IF(OR($A189="",$B189="",$C189=""),"",$C189*'Paramètres'!$B$5)</f>
        <v/>
      </c>
      <c r="E189" s="31" t="n"/>
      <c r="F189" s="31" t="n"/>
      <c r="G189" s="24">
        <f>IF($D189="","",MAX(0,$D189-N($E189)-N($F189)))</f>
        <v/>
      </c>
      <c r="H189" s="21" t="n"/>
      <c r="I189" s="9">
        <f>IF(AND($A189="",$B189="",$C189="",$E189="",$F189="",$H189=""),"",IF(OR($A189="",$B189="",$C189=""),"À compléter",IF(COUNTIFS('Capacité équipes'!$A$5:$A$204,$A189,'Capacité équipes'!$B$5:$B$204,$B189)&gt;1,"Doublon","OK")))</f>
        <v/>
      </c>
    </row>
    <row r="190">
      <c r="A190" s="30" t="n"/>
      <c r="B190" s="18" t="n"/>
      <c r="C190" s="23" t="n"/>
      <c r="D190" s="24">
        <f>IF(OR($A190="",$B190="",$C190=""),"",$C190*'Paramètres'!$B$5)</f>
        <v/>
      </c>
      <c r="E190" s="31" t="n"/>
      <c r="F190" s="31" t="n"/>
      <c r="G190" s="24">
        <f>IF($D190="","",MAX(0,$D190-N($E190)-N($F190)))</f>
        <v/>
      </c>
      <c r="H190" s="21" t="n"/>
      <c r="I190" s="9">
        <f>IF(AND($A190="",$B190="",$C190="",$E190="",$F190="",$H190=""),"",IF(OR($A190="",$B190="",$C190=""),"À compléter",IF(COUNTIFS('Capacité équipes'!$A$5:$A$204,$A190,'Capacité équipes'!$B$5:$B$204,$B190)&gt;1,"Doublon","OK")))</f>
        <v/>
      </c>
    </row>
    <row r="191">
      <c r="A191" s="30" t="n"/>
      <c r="B191" s="18" t="n"/>
      <c r="C191" s="23" t="n"/>
      <c r="D191" s="24">
        <f>IF(OR($A191="",$B191="",$C191=""),"",$C191*'Paramètres'!$B$5)</f>
        <v/>
      </c>
      <c r="E191" s="31" t="n"/>
      <c r="F191" s="31" t="n"/>
      <c r="G191" s="24">
        <f>IF($D191="","",MAX(0,$D191-N($E191)-N($F191)))</f>
        <v/>
      </c>
      <c r="H191" s="21" t="n"/>
      <c r="I191" s="9">
        <f>IF(AND($A191="",$B191="",$C191="",$E191="",$F191="",$H191=""),"",IF(OR($A191="",$B191="",$C191=""),"À compléter",IF(COUNTIFS('Capacité équipes'!$A$5:$A$204,$A191,'Capacité équipes'!$B$5:$B$204,$B191)&gt;1,"Doublon","OK")))</f>
        <v/>
      </c>
    </row>
    <row r="192">
      <c r="A192" s="30" t="n"/>
      <c r="B192" s="18" t="n"/>
      <c r="C192" s="23" t="n"/>
      <c r="D192" s="24">
        <f>IF(OR($A192="",$B192="",$C192=""),"",$C192*'Paramètres'!$B$5)</f>
        <v/>
      </c>
      <c r="E192" s="31" t="n"/>
      <c r="F192" s="31" t="n"/>
      <c r="G192" s="24">
        <f>IF($D192="","",MAX(0,$D192-N($E192)-N($F192)))</f>
        <v/>
      </c>
      <c r="H192" s="21" t="n"/>
      <c r="I192" s="9">
        <f>IF(AND($A192="",$B192="",$C192="",$E192="",$F192="",$H192=""),"",IF(OR($A192="",$B192="",$C192=""),"À compléter",IF(COUNTIFS('Capacité équipes'!$A$5:$A$204,$A192,'Capacité équipes'!$B$5:$B$204,$B192)&gt;1,"Doublon","OK")))</f>
        <v/>
      </c>
    </row>
    <row r="193">
      <c r="A193" s="30" t="n"/>
      <c r="B193" s="18" t="n"/>
      <c r="C193" s="23" t="n"/>
      <c r="D193" s="24">
        <f>IF(OR($A193="",$B193="",$C193=""),"",$C193*'Paramètres'!$B$5)</f>
        <v/>
      </c>
      <c r="E193" s="31" t="n"/>
      <c r="F193" s="31" t="n"/>
      <c r="G193" s="24">
        <f>IF($D193="","",MAX(0,$D193-N($E193)-N($F193)))</f>
        <v/>
      </c>
      <c r="H193" s="21" t="n"/>
      <c r="I193" s="9">
        <f>IF(AND($A193="",$B193="",$C193="",$E193="",$F193="",$H193=""),"",IF(OR($A193="",$B193="",$C193=""),"À compléter",IF(COUNTIFS('Capacité équipes'!$A$5:$A$204,$A193,'Capacité équipes'!$B$5:$B$204,$B193)&gt;1,"Doublon","OK")))</f>
        <v/>
      </c>
    </row>
    <row r="194">
      <c r="A194" s="30" t="n"/>
      <c r="B194" s="18" t="n"/>
      <c r="C194" s="23" t="n"/>
      <c r="D194" s="24">
        <f>IF(OR($A194="",$B194="",$C194=""),"",$C194*'Paramètres'!$B$5)</f>
        <v/>
      </c>
      <c r="E194" s="31" t="n"/>
      <c r="F194" s="31" t="n"/>
      <c r="G194" s="24">
        <f>IF($D194="","",MAX(0,$D194-N($E194)-N($F194)))</f>
        <v/>
      </c>
      <c r="H194" s="21" t="n"/>
      <c r="I194" s="9">
        <f>IF(AND($A194="",$B194="",$C194="",$E194="",$F194="",$H194=""),"",IF(OR($A194="",$B194="",$C194=""),"À compléter",IF(COUNTIFS('Capacité équipes'!$A$5:$A$204,$A194,'Capacité équipes'!$B$5:$B$204,$B194)&gt;1,"Doublon","OK")))</f>
        <v/>
      </c>
    </row>
    <row r="195">
      <c r="A195" s="30" t="n"/>
      <c r="B195" s="18" t="n"/>
      <c r="C195" s="23" t="n"/>
      <c r="D195" s="24">
        <f>IF(OR($A195="",$B195="",$C195=""),"",$C195*'Paramètres'!$B$5)</f>
        <v/>
      </c>
      <c r="E195" s="31" t="n"/>
      <c r="F195" s="31" t="n"/>
      <c r="G195" s="24">
        <f>IF($D195="","",MAX(0,$D195-N($E195)-N($F195)))</f>
        <v/>
      </c>
      <c r="H195" s="21" t="n"/>
      <c r="I195" s="9">
        <f>IF(AND($A195="",$B195="",$C195="",$E195="",$F195="",$H195=""),"",IF(OR($A195="",$B195="",$C195=""),"À compléter",IF(COUNTIFS('Capacité équipes'!$A$5:$A$204,$A195,'Capacité équipes'!$B$5:$B$204,$B195)&gt;1,"Doublon","OK")))</f>
        <v/>
      </c>
    </row>
    <row r="196">
      <c r="A196" s="30" t="n"/>
      <c r="B196" s="18" t="n"/>
      <c r="C196" s="23" t="n"/>
      <c r="D196" s="24">
        <f>IF(OR($A196="",$B196="",$C196=""),"",$C196*'Paramètres'!$B$5)</f>
        <v/>
      </c>
      <c r="E196" s="31" t="n"/>
      <c r="F196" s="31" t="n"/>
      <c r="G196" s="24">
        <f>IF($D196="","",MAX(0,$D196-N($E196)-N($F196)))</f>
        <v/>
      </c>
      <c r="H196" s="21" t="n"/>
      <c r="I196" s="9">
        <f>IF(AND($A196="",$B196="",$C196="",$E196="",$F196="",$H196=""),"",IF(OR($A196="",$B196="",$C196=""),"À compléter",IF(COUNTIFS('Capacité équipes'!$A$5:$A$204,$A196,'Capacité équipes'!$B$5:$B$204,$B196)&gt;1,"Doublon","OK")))</f>
        <v/>
      </c>
    </row>
    <row r="197">
      <c r="A197" s="30" t="n"/>
      <c r="B197" s="18" t="n"/>
      <c r="C197" s="23" t="n"/>
      <c r="D197" s="24">
        <f>IF(OR($A197="",$B197="",$C197=""),"",$C197*'Paramètres'!$B$5)</f>
        <v/>
      </c>
      <c r="E197" s="31" t="n"/>
      <c r="F197" s="31" t="n"/>
      <c r="G197" s="24">
        <f>IF($D197="","",MAX(0,$D197-N($E197)-N($F197)))</f>
        <v/>
      </c>
      <c r="H197" s="21" t="n"/>
      <c r="I197" s="9">
        <f>IF(AND($A197="",$B197="",$C197="",$E197="",$F197="",$H197=""),"",IF(OR($A197="",$B197="",$C197=""),"À compléter",IF(COUNTIFS('Capacité équipes'!$A$5:$A$204,$A197,'Capacité équipes'!$B$5:$B$204,$B197)&gt;1,"Doublon","OK")))</f>
        <v/>
      </c>
    </row>
    <row r="198">
      <c r="A198" s="30" t="n"/>
      <c r="B198" s="18" t="n"/>
      <c r="C198" s="23" t="n"/>
      <c r="D198" s="24">
        <f>IF(OR($A198="",$B198="",$C198=""),"",$C198*'Paramètres'!$B$5)</f>
        <v/>
      </c>
      <c r="E198" s="31" t="n"/>
      <c r="F198" s="31" t="n"/>
      <c r="G198" s="24">
        <f>IF($D198="","",MAX(0,$D198-N($E198)-N($F198)))</f>
        <v/>
      </c>
      <c r="H198" s="21" t="n"/>
      <c r="I198" s="9">
        <f>IF(AND($A198="",$B198="",$C198="",$E198="",$F198="",$H198=""),"",IF(OR($A198="",$B198="",$C198=""),"À compléter",IF(COUNTIFS('Capacité équipes'!$A$5:$A$204,$A198,'Capacité équipes'!$B$5:$B$204,$B198)&gt;1,"Doublon","OK")))</f>
        <v/>
      </c>
    </row>
    <row r="199">
      <c r="A199" s="30" t="n"/>
      <c r="B199" s="18" t="n"/>
      <c r="C199" s="23" t="n"/>
      <c r="D199" s="24">
        <f>IF(OR($A199="",$B199="",$C199=""),"",$C199*'Paramètres'!$B$5)</f>
        <v/>
      </c>
      <c r="E199" s="31" t="n"/>
      <c r="F199" s="31" t="n"/>
      <c r="G199" s="24">
        <f>IF($D199="","",MAX(0,$D199-N($E199)-N($F199)))</f>
        <v/>
      </c>
      <c r="H199" s="21" t="n"/>
      <c r="I199" s="9">
        <f>IF(AND($A199="",$B199="",$C199="",$E199="",$F199="",$H199=""),"",IF(OR($A199="",$B199="",$C199=""),"À compléter",IF(COUNTIFS('Capacité équipes'!$A$5:$A$204,$A199,'Capacité équipes'!$B$5:$B$204,$B199)&gt;1,"Doublon","OK")))</f>
        <v/>
      </c>
    </row>
    <row r="200">
      <c r="A200" s="30" t="n"/>
      <c r="B200" s="18" t="n"/>
      <c r="C200" s="23" t="n"/>
      <c r="D200" s="24">
        <f>IF(OR($A200="",$B200="",$C200=""),"",$C200*'Paramètres'!$B$5)</f>
        <v/>
      </c>
      <c r="E200" s="31" t="n"/>
      <c r="F200" s="31" t="n"/>
      <c r="G200" s="24">
        <f>IF($D200="","",MAX(0,$D200-N($E200)-N($F200)))</f>
        <v/>
      </c>
      <c r="H200" s="21" t="n"/>
      <c r="I200" s="9">
        <f>IF(AND($A200="",$B200="",$C200="",$E200="",$F200="",$H200=""),"",IF(OR($A200="",$B200="",$C200=""),"À compléter",IF(COUNTIFS('Capacité équipes'!$A$5:$A$204,$A200,'Capacité équipes'!$B$5:$B$204,$B200)&gt;1,"Doublon","OK")))</f>
        <v/>
      </c>
    </row>
    <row r="201">
      <c r="A201" s="30" t="n"/>
      <c r="B201" s="18" t="n"/>
      <c r="C201" s="23" t="n"/>
      <c r="D201" s="24">
        <f>IF(OR($A201="",$B201="",$C201=""),"",$C201*'Paramètres'!$B$5)</f>
        <v/>
      </c>
      <c r="E201" s="31" t="n"/>
      <c r="F201" s="31" t="n"/>
      <c r="G201" s="24">
        <f>IF($D201="","",MAX(0,$D201-N($E201)-N($F201)))</f>
        <v/>
      </c>
      <c r="H201" s="21" t="n"/>
      <c r="I201" s="9">
        <f>IF(AND($A201="",$B201="",$C201="",$E201="",$F201="",$H201=""),"",IF(OR($A201="",$B201="",$C201=""),"À compléter",IF(COUNTIFS('Capacité équipes'!$A$5:$A$204,$A201,'Capacité équipes'!$B$5:$B$204,$B201)&gt;1,"Doublon","OK")))</f>
        <v/>
      </c>
    </row>
    <row r="202">
      <c r="A202" s="30" t="n"/>
      <c r="B202" s="18" t="n"/>
      <c r="C202" s="23" t="n"/>
      <c r="D202" s="24">
        <f>IF(OR($A202="",$B202="",$C202=""),"",$C202*'Paramètres'!$B$5)</f>
        <v/>
      </c>
      <c r="E202" s="31" t="n"/>
      <c r="F202" s="31" t="n"/>
      <c r="G202" s="24">
        <f>IF($D202="","",MAX(0,$D202-N($E202)-N($F202)))</f>
        <v/>
      </c>
      <c r="H202" s="21" t="n"/>
      <c r="I202" s="9">
        <f>IF(AND($A202="",$B202="",$C202="",$E202="",$F202="",$H202=""),"",IF(OR($A202="",$B202="",$C202=""),"À compléter",IF(COUNTIFS('Capacité équipes'!$A$5:$A$204,$A202,'Capacité équipes'!$B$5:$B$204,$B202)&gt;1,"Doublon","OK")))</f>
        <v/>
      </c>
    </row>
    <row r="203">
      <c r="A203" s="30" t="n"/>
      <c r="B203" s="18" t="n"/>
      <c r="C203" s="23" t="n"/>
      <c r="D203" s="24">
        <f>IF(OR($A203="",$B203="",$C203=""),"",$C203*'Paramètres'!$B$5)</f>
        <v/>
      </c>
      <c r="E203" s="31" t="n"/>
      <c r="F203" s="31" t="n"/>
      <c r="G203" s="24">
        <f>IF($D203="","",MAX(0,$D203-N($E203)-N($F203)))</f>
        <v/>
      </c>
      <c r="H203" s="21" t="n"/>
      <c r="I203" s="9">
        <f>IF(AND($A203="",$B203="",$C203="",$E203="",$F203="",$H203=""),"",IF(OR($A203="",$B203="",$C203=""),"À compléter",IF(COUNTIFS('Capacité équipes'!$A$5:$A$204,$A203,'Capacité équipes'!$B$5:$B$204,$B203)&gt;1,"Doublon","OK")))</f>
        <v/>
      </c>
    </row>
    <row r="204">
      <c r="A204" s="30" t="n"/>
      <c r="B204" s="18" t="n"/>
      <c r="C204" s="23" t="n"/>
      <c r="D204" s="24">
        <f>IF(OR($A204="",$B204="",$C204=""),"",$C204*'Paramètres'!$B$5)</f>
        <v/>
      </c>
      <c r="E204" s="31" t="n"/>
      <c r="F204" s="31" t="n"/>
      <c r="G204" s="24">
        <f>IF($D204="","",MAX(0,$D204-N($E204)-N($F204)))</f>
        <v/>
      </c>
      <c r="H204" s="21" t="n"/>
      <c r="I204" s="9">
        <f>IF(AND($A204="",$B204="",$C204="",$E204="",$F204="",$H204=""),"",IF(OR($A204="",$B204="",$C204=""),"À compléter",IF(COUNTIFS('Capacité équipes'!$A$5:$A$204,$A204,'Capacité équipes'!$B$5:$B$204,$B204)&gt;1,"Doublon","OK")))</f>
        <v/>
      </c>
    </row>
  </sheetData>
  <autoFilter ref="A4:I204"/>
  <mergeCells count="1">
    <mergeCell ref="A1:I1"/>
  </mergeCells>
  <conditionalFormatting sqref="I5:I204">
    <cfRule type="expression" priority="1" dxfId="1">
      <formula>$I5="Doublon"</formula>
    </cfRule>
    <cfRule type="expression" priority="2" dxfId="1">
      <formula>$I5="À compléter"</formula>
    </cfRule>
    <cfRule type="expression" priority="3" dxfId="3">
      <formula>$I5="OK"</formula>
    </cfRule>
  </conditionalFormatting>
  <dataValidations count="5">
    <dataValidation sqref="A5:A204" showErrorMessage="1" showInputMessage="1" allowBlank="1" errorTitle="Semaine incorrecte" error="Saisissez une date correspondant à un lundi." promptTitle="Semaine" prompt="La date doit être le lundi de la semaine concernée." type="custom" errorStyle="stop">
      <formula1>OR(A5="",AND(ISNUMBER(A5),WEEKDAY(A5,2)=1))</formula1>
    </dataValidation>
    <dataValidation sqref="B5:B204" showErrorMessage="1" showInputMessage="1" allowBlank="1" errorTitle="Équipe incorrecte" error="Sélectionnez une équipe de la feuille Paramètres." promptTitle="Équipe" prompt="Un seul enregistrement est autorisé par semaine et par équipe." type="list" errorStyle="stop">
      <formula1>INDIRECT("'Paramètres'!$B$13:$B$22")</formula1>
    </dataValidation>
    <dataValidation sqref="C5:C204" showErrorMessage="1" showInputMessage="1" allowBlank="1" errorTitle="Effectif incorrect" error="Saisissez un entier compris entre 0 et 50." promptTitle="Effectif mobilisable" prompt="La valeur zéro reste une capacité renseignée." type="whole" errorStyle="stop" operator="between">
      <formula1>0</formula1>
      <formula2>50</formula2>
    </dataValidation>
    <dataValidation sqref="E5:F204" showErrorMessage="1" showInputMessage="1" allowBlank="1" errorTitle="Durée incorrecte" error="Saisissez un nombre positif ou nul." promptTitle="Déduction de capacité" prompt="Une cellule vide vaut zéro heure." type="decimal" errorStyle="stop" operator="between">
      <formula1>0</formula1>
      <formula2>10000</formula2>
    </dataValidation>
    <dataValidation sqref="H5:H204" showErrorMessage="1" showInputMessage="1" allowBlank="1" errorTitle="Commentaire trop long" error="Le commentaire est limité à 250 caractères." promptTitle="Commentaire" prompt="Ajoutez, si nécessaire, une précision opérationnelle." type="textLength" errorStyle="stop" operator="lessThanOrEqual">
      <formula1>250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Classeur opérationnel fictif</dc:creator>
  <dc:title xmlns:dc="http://purl.org/dc/elements/1.1/">Plan de charge des équipes chantier</dc:title>
  <dc:subject xmlns:dc="http://purl.org/dc/elements/1.1/">Comparaison hebdomadaire de la charge requise et de la capacité disponible</dc:subject>
  <dcterms:created xmlns:dcterms="http://purl.org/dc/terms/" xmlns:xsi="http://www.w3.org/2001/XMLSchema-instance" xsi:type="dcterms:W3CDTF">2026-09-07T02:27:48Z</dcterms:created>
  <dcterms:modified xmlns:dcterms="http://purl.org/dc/terms/" xmlns:xsi="http://www.w3.org/2001/XMLSchema-instance" xsi:type="dcterms:W3CDTF">2026-09-07T02:27:48Z</dcterms:modified>
</cp:coreProperties>
</file>