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Planning" sheetId="3" state="visible" r:id="rId3"/>
    <sheet xmlns:r="http://schemas.openxmlformats.org/officeDocument/2006/relationships" name="Vue planning" sheetId="4" state="visible" r:id="rId4"/>
  </sheets>
  <definedNames>
    <definedName name="_xlnm._FilterDatabase" localSheetId="3" hidden="1">'Vue planning'!$A$5:$AG$125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 &quot;j&quot;"/>
    <numFmt numFmtId="166" formatCode="0.0 &quot;h&quot;"/>
    <numFmt numFmtId="167" formatCode="dd/mm"/>
    <numFmt numFmtId="168" formatCode="[=2]&quot;◆&quot;;[=1]&quot;&quot;;&quot;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43447"/>
      <sz val="10"/>
    </font>
    <font>
      <name val="Aptos"/>
      <color rgb="00243447"/>
      <sz val="10"/>
    </font>
    <font>
      <name val="Aptos"/>
      <b val="1"/>
      <color rgb="00FFFFFF"/>
      <sz val="10"/>
    </font>
    <font>
      <name val="Aptos"/>
      <b val="1"/>
      <color rgb="00FFFFFF"/>
      <sz val="11"/>
    </font>
  </fonts>
  <fills count="16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DCE6F1"/>
      </patternFill>
    </fill>
    <fill>
      <patternFill patternType="solid">
        <fgColor rgb="00A84F2A"/>
      </patternFill>
    </fill>
    <fill>
      <patternFill patternType="solid">
        <fgColor rgb="00FFFFFF"/>
      </patternFill>
    </fill>
    <fill>
      <patternFill patternType="solid">
        <fgColor rgb="00E8EDF2"/>
      </patternFill>
    </fill>
    <fill>
      <patternFill patternType="solid">
        <fgColor rgb="002F6B4F"/>
      </patternFill>
    </fill>
    <fill>
      <patternFill patternType="solid">
        <fgColor rgb="004472C4"/>
      </patternFill>
    </fill>
    <fill>
      <patternFill patternType="solid">
        <fgColor rgb="00C00000"/>
      </patternFill>
    </fill>
    <fill>
      <patternFill patternType="solid">
        <fgColor rgb="007030A0"/>
      </patternFill>
    </fill>
    <fill>
      <patternFill patternType="solid">
        <fgColor rgb="00FFD966"/>
      </patternFill>
    </fill>
    <fill>
      <patternFill patternType="solid">
        <fgColor rgb="00D9E1F2"/>
      </patternFill>
    </fill>
    <fill>
      <patternFill patternType="solid">
        <fgColor rgb="00EAD1DC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right" vertical="center"/>
    </xf>
    <xf numFmtId="0" fontId="4" fillId="9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right" vertical="center"/>
    </xf>
    <xf numFmtId="0" fontId="4" fillId="10" borderId="1" applyAlignment="1" pivotButton="0" quotePrefix="0" xfId="0">
      <alignment horizontal="left" vertical="center"/>
    </xf>
    <xf numFmtId="0" fontId="4" fillId="10" borderId="1" applyAlignment="1" pivotButton="0" quotePrefix="0" xfId="0">
      <alignment horizontal="center" vertical="center"/>
    </xf>
    <xf numFmtId="0" fontId="4" fillId="11" borderId="1" applyAlignment="1" pivotButton="0" quotePrefix="0" xfId="0">
      <alignment horizontal="left" vertical="center"/>
    </xf>
    <xf numFmtId="0" fontId="4" fillId="11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right" vertical="center"/>
    </xf>
    <xf numFmtId="0" fontId="4" fillId="12" borderId="1" applyAlignment="1" pivotButton="0" quotePrefix="0" xfId="0">
      <alignment horizontal="left" vertical="center"/>
    </xf>
    <xf numFmtId="0" fontId="4" fillId="12" borderId="1" applyAlignment="1" pivotButton="0" quotePrefix="0" xfId="0">
      <alignment horizontal="center" vertical="center"/>
    </xf>
    <xf numFmtId="9" fontId="3" fillId="3" borderId="1" applyAlignment="1" pivotButton="0" quotePrefix="0" xfId="0">
      <alignment horizontal="right" vertical="center"/>
    </xf>
    <xf numFmtId="0" fontId="2" fillId="13" borderId="1" applyAlignment="1" pivotButton="0" quotePrefix="0" xfId="0">
      <alignment horizontal="left" vertical="center"/>
    </xf>
    <xf numFmtId="0" fontId="2" fillId="13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right" vertical="center"/>
    </xf>
    <xf numFmtId="0" fontId="2" fillId="14" borderId="1" applyAlignment="1" pivotButton="0" quotePrefix="0" xfId="0">
      <alignment horizontal="left" vertical="center"/>
    </xf>
    <xf numFmtId="0" fontId="2" fillId="14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right" vertical="center"/>
    </xf>
    <xf numFmtId="0" fontId="2" fillId="15" borderId="1" applyAlignment="1" pivotButton="0" quotePrefix="0" xfId="0">
      <alignment horizontal="left" vertical="center"/>
    </xf>
    <xf numFmtId="0" fontId="2" fillId="15" borderId="1" applyAlignment="1" pivotButton="0" quotePrefix="0" xfId="0">
      <alignment horizontal="center" vertical="center"/>
    </xf>
    <xf numFmtId="9" fontId="3" fillId="7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Continuous" vertical="center"/>
    </xf>
    <xf numFmtId="0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9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164" fontId="3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 wrapText="1"/>
    </xf>
    <xf numFmtId="167" fontId="4" fillId="2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/>
    </xf>
    <xf numFmtId="9" fontId="3" fillId="7" borderId="1" applyAlignment="1" pivotButton="0" quotePrefix="0" xfId="0">
      <alignment horizontal="center" vertical="center"/>
    </xf>
    <xf numFmtId="168" fontId="4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9" fontId="3" fillId="3" borderId="1" applyAlignment="1" pivotButton="0" quotePrefix="0" xfId="0">
      <alignment horizontal="center" vertical="center"/>
    </xf>
    <xf numFmtId="168" fontId="4" fillId="3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8" borderId="1" applyAlignment="1" pivotButton="0" quotePrefix="0" xfId="0">
      <alignment horizontal="center" vertical="center"/>
    </xf>
    <xf numFmtId="164" fontId="3" fillId="8" borderId="1" applyAlignment="1" pivotButton="0" quotePrefix="0" xfId="0">
      <alignment horizontal="center" vertical="center"/>
    </xf>
    <xf numFmtId="167" fontId="4" fillId="2" borderId="1" applyAlignment="1" pivotButton="0" quotePrefix="0" xfId="0">
      <alignment horizontal="center" vertical="center" wrapText="1"/>
    </xf>
    <xf numFmtId="168" fontId="4" fillId="7" borderId="1" applyAlignment="1" pivotButton="0" quotePrefix="0" xfId="0">
      <alignment horizontal="center" vertical="center"/>
    </xf>
    <xf numFmtId="168" fontId="4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10"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FFFFFF"/>
        <sz val="10"/>
      </font>
      <fill>
        <patternFill patternType="solid">
          <fgColor rgb="004472C4"/>
        </patternFill>
      </fill>
    </dxf>
    <dxf>
      <font>
        <name val="Aptos"/>
        <b val="1"/>
        <color rgb="00FFFFFF"/>
        <sz val="10"/>
      </font>
      <fill>
        <patternFill patternType="solid">
          <fgColor rgb="00C00000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7030A0"/>
        </patternFill>
      </fill>
    </dxf>
    <dxf>
      <font>
        <name val="Aptos"/>
        <b val="1"/>
        <color rgb="00243447"/>
        <sz val="10"/>
      </font>
      <fill>
        <patternFill patternType="solid">
          <fgColor rgb="00FFD966"/>
        </patternFill>
      </fill>
    </dxf>
    <dxf>
      <font>
        <name val="Aptos"/>
        <b val="1"/>
        <color rgb="00243447"/>
        <sz val="10"/>
      </font>
      <fill>
        <patternFill patternType="solid">
          <fgColor rgb="00D9E1F2"/>
        </patternFill>
      </fill>
    </dxf>
    <dxf>
      <font>
        <name val="Aptos"/>
        <b val="1"/>
        <color rgb="00243447"/>
        <sz val="10"/>
      </font>
      <fill>
        <patternFill patternType="solid">
          <fgColor rgb="00EAD1DC"/>
        </patternFill>
      </fill>
    </dxf>
    <dxf>
      <font>
        <name val="Aptos"/>
        <b val="1"/>
        <color rgb="00243447"/>
        <sz val="10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Planning" displayName="tblPlanning" ref="A8:U128" headerRowCount="1">
  <autoFilter ref="A8:U128"/>
  <tableColumns count="21">
    <tableColumn id="1" name="ID"/>
    <tableColumn id="2" name="Type"/>
    <tableColumn id="3" name="Lot"/>
    <tableColumn id="4" name="Zone"/>
    <tableColumn id="5" name="Intitulé"/>
    <tableColumn id="6" name="Équipe"/>
    <tableColumn id="7" name="ID prédécesseur"/>
    <tableColumn id="8" name="Début prévu"/>
    <tableColumn id="9" name="Fin prévue"/>
    <tableColumn id="10" name="Durée prévue (j ouvrés)"/>
    <tableColumn id="11" name="Début réel"/>
    <tableColumn id="12" name="Fin réelle"/>
    <tableColumn id="13" name="Avancement"/>
    <tableColumn id="14" name="Situation terrain"/>
    <tableColumn id="15" name="Charge prévue (h)"/>
    <tableColumn id="16" name="Statut calculé"/>
    <tableColumn id="17" name="Retard (j ouvrés)"/>
    <tableColumn id="18" name="Début admissible"/>
    <tableColumn id="19" name="Alerte / contrôle"/>
    <tableColumn id="20" name="Commentaire"/>
    <tableColumn id="21" name="Fin de référence prédécesseur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2F6B4F"/>
    <outlinePr summaryBelow="1" summaryRight="1"/>
    <pageSetUpPr/>
  </sheetPr>
  <dimension ref="A1:N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1" customWidth="1" min="1" max="1"/>
    <col width="22" customWidth="1" min="2" max="2"/>
    <col width="4" customWidth="1" min="3" max="3"/>
    <col width="20" customWidth="1" min="4" max="4"/>
    <col width="1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SYNTHÈSE DU PLANNING CHANTIER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>
      <c r="A2" s="4" t="inlineStr">
        <is>
          <t>Nom du chantier</t>
        </is>
      </c>
      <c r="B2" s="5">
        <f>'Paramètres'!$B$2</f>
        <v/>
      </c>
    </row>
    <row r="3">
      <c r="A3" s="4" t="inlineStr">
        <is>
          <t>Date de situation</t>
        </is>
      </c>
      <c r="B3" s="59">
        <f>'Paramètres'!$B$3</f>
        <v/>
      </c>
    </row>
    <row r="4"/>
    <row r="5">
      <c r="A5" s="7" t="inlineStr">
        <is>
          <t>Indicateur</t>
        </is>
      </c>
      <c r="B5" s="7" t="inlineStr">
        <is>
          <t>Valeur</t>
        </is>
      </c>
      <c r="D5" s="7" t="inlineStr">
        <is>
          <t>Statut</t>
        </is>
      </c>
      <c r="E5" s="7" t="inlineStr">
        <is>
          <t>Nombre</t>
        </is>
      </c>
      <c r="G5" s="7" t="inlineStr">
        <is>
          <t>Répartition des éléments par statut</t>
        </is>
      </c>
      <c r="H5" s="2" t="n"/>
      <c r="I5" s="2" t="n"/>
      <c r="J5" s="2" t="n"/>
      <c r="K5" s="2" t="n"/>
      <c r="L5" s="2" t="n"/>
      <c r="M5" s="2" t="n"/>
      <c r="N5" s="3" t="n"/>
    </row>
    <row r="6" ht="25" customHeight="1">
      <c r="A6" s="8" t="inlineStr">
        <is>
          <t>Éléments planifiés</t>
        </is>
      </c>
      <c r="B6" s="9">
        <f>COUNTIF(Planning!$A$9:$A$128,"&lt;&gt;")</f>
        <v/>
      </c>
      <c r="D6" s="10" t="inlineStr">
        <is>
          <t>Terminé</t>
        </is>
      </c>
      <c r="E6" s="11">
        <f>COUNTIF(Planning!$P$9:$P$128,D6)</f>
        <v/>
      </c>
      <c r="G6" s="12" t="inlineStr">
        <is>
          <t>Statut</t>
        </is>
      </c>
      <c r="H6" s="12" t="inlineStr">
        <is>
          <t>Nombre</t>
        </is>
      </c>
    </row>
    <row r="7" ht="25" customHeight="1">
      <c r="A7" s="13" t="inlineStr">
        <is>
          <t>Tâches</t>
        </is>
      </c>
      <c r="B7" s="14">
        <f>COUNTIFS(Planning!$A$9:$A$128,"&lt;&gt;",Planning!$B$9:$B$128,"Tâche")</f>
        <v/>
      </c>
      <c r="D7" s="15" t="inlineStr">
        <is>
          <t>En cours</t>
        </is>
      </c>
      <c r="E7" s="16">
        <f>COUNTIF(Planning!$P$9:$P$128,D7)</f>
        <v/>
      </c>
      <c r="G7" s="10">
        <f>D6</f>
        <v/>
      </c>
      <c r="H7" s="11">
        <f>E6</f>
        <v/>
      </c>
    </row>
    <row r="8" ht="25" customHeight="1">
      <c r="A8" s="8" t="inlineStr">
        <is>
          <t>Jalons</t>
        </is>
      </c>
      <c r="B8" s="9">
        <f>COUNTIFS(Planning!$A$9:$A$128,"&lt;&gt;",Planning!$B$9:$B$128,"Jalon")</f>
        <v/>
      </c>
      <c r="D8" s="17" t="inlineStr">
        <is>
          <t>En retard</t>
        </is>
      </c>
      <c r="E8" s="18">
        <f>COUNTIF(Planning!$P$9:$P$128,D8)</f>
        <v/>
      </c>
      <c r="G8" s="15">
        <f>D7</f>
        <v/>
      </c>
      <c r="H8" s="16">
        <f>E7</f>
        <v/>
      </c>
    </row>
    <row r="9" ht="25" customHeight="1">
      <c r="A9" s="13" t="inlineStr">
        <is>
          <t>Alertes actives</t>
        </is>
      </c>
      <c r="B9" s="14">
        <f>COUNTIF(Planning!$S$9:$S$128,"?*")</f>
        <v/>
      </c>
      <c r="D9" s="19" t="inlineStr">
        <is>
          <t>Bloqué</t>
        </is>
      </c>
      <c r="E9" s="20">
        <f>COUNTIF(Planning!$P$9:$P$128,D9)</f>
        <v/>
      </c>
      <c r="G9" s="17">
        <f>D8</f>
        <v/>
      </c>
      <c r="H9" s="18">
        <f>E8</f>
        <v/>
      </c>
    </row>
    <row r="10" ht="25" customHeight="1">
      <c r="A10" s="8" t="inlineStr">
        <is>
          <t>Retard maximal (j ouvrés)</t>
        </is>
      </c>
      <c r="B10" s="60">
        <f>MAX(Planning!$Q$9:$Q$128)</f>
        <v/>
      </c>
      <c r="D10" s="22" t="inlineStr">
        <is>
          <t>En attente</t>
        </is>
      </c>
      <c r="E10" s="23">
        <f>COUNTIF(Planning!$P$9:$P$128,D10)</f>
        <v/>
      </c>
      <c r="G10" s="19">
        <f>D9</f>
        <v/>
      </c>
      <c r="H10" s="20">
        <f>E9</f>
        <v/>
      </c>
    </row>
    <row r="11" ht="25" customHeight="1">
      <c r="A11" s="13" t="inlineStr">
        <is>
          <t>Avancement pondéré par la charge</t>
        </is>
      </c>
      <c r="B11" s="24">
        <f>IFERROR(SUMPRODUCT((Planning!$A$9:$A$128&lt;&gt;"")*(Planning!$B$9:$B$128="Tâche")*Planning!$M$9:$M$128*Planning!$O$9:$O$128)/SUMIFS(Planning!$O$9:$O$128,Planning!$A$9:$A$128,"&lt;&gt;",Planning!$B$9:$B$128,"Tâche"),0)</f>
        <v/>
      </c>
      <c r="D11" s="25" t="inlineStr">
        <is>
          <t>À démarrer</t>
        </is>
      </c>
      <c r="E11" s="26">
        <f>COUNTIF(Planning!$P$9:$P$128,D11)</f>
        <v/>
      </c>
      <c r="G11" s="22">
        <f>D10</f>
        <v/>
      </c>
      <c r="H11" s="23">
        <f>E10</f>
        <v/>
      </c>
    </row>
    <row r="12" ht="25" customHeight="1">
      <c r="A12" s="8" t="inlineStr">
        <is>
          <t>Charge planifiée des tâches (h)</t>
        </is>
      </c>
      <c r="B12" s="27">
        <f>SUMIFS(Planning!$O$9:$O$128,Planning!$A$9:$A$128,"&lt;&gt;",Planning!$B$9:$B$128,"Tâche")</f>
        <v/>
      </c>
      <c r="D12" s="28" t="inlineStr">
        <is>
          <t>Non démarré</t>
        </is>
      </c>
      <c r="E12" s="29">
        <f>COUNTIF(Planning!$P$9:$P$128,D12)</f>
        <v/>
      </c>
      <c r="G12" s="25">
        <f>D11</f>
        <v/>
      </c>
      <c r="H12" s="26">
        <f>E11</f>
        <v/>
      </c>
    </row>
    <row r="13" ht="25" customHeight="1">
      <c r="A13" s="13" t="inlineStr">
        <is>
          <t>Charge réalisée équivalente (h)</t>
        </is>
      </c>
      <c r="B13" s="30">
        <f>SUMPRODUCT((Planning!$A$9:$A$128&lt;&gt;"")*(Planning!$B$9:$B$128="Tâche")*Planning!$M$9:$M$128*Planning!$O$9:$O$128)</f>
        <v/>
      </c>
      <c r="D13" s="31" t="inlineStr">
        <is>
          <t>À compléter</t>
        </is>
      </c>
      <c r="E13" s="32">
        <f>COUNTIF(Planning!$P$9:$P$128,D13)</f>
        <v/>
      </c>
      <c r="G13" s="28">
        <f>D12</f>
        <v/>
      </c>
      <c r="H13" s="29">
        <f>E12</f>
        <v/>
      </c>
    </row>
    <row r="14" ht="25" customHeight="1">
      <c r="A14" s="8" t="inlineStr">
        <is>
          <t>Lignes avec dates prévues complètes</t>
        </is>
      </c>
      <c r="B14" s="33">
        <f>IFERROR(COUNTIFS(Planning!$A$9:$A$128,"&lt;&gt;",Planning!$H$9:$H$128,"&gt;0",Planning!$I$9:$I$128,"&gt;0")/COUNTIF(Planning!$A$9:$A$128,"&lt;&gt;"),0)</f>
        <v/>
      </c>
      <c r="G14" s="31">
        <f>D13</f>
        <v/>
      </c>
      <c r="H14" s="32">
        <f>E13</f>
        <v/>
      </c>
    </row>
  </sheetData>
  <mergeCells count="2">
    <mergeCell ref="A1:N1"/>
    <mergeCell ref="G5:N5"/>
  </mergeCells>
  <conditionalFormatting sqref="B9">
    <cfRule type="cellIs" priority="1" operator="greater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K32"/>
  <sheetViews>
    <sheetView showGridLines="0" workbookViewId="0">
      <pane xSplit="3" ySplit="2" topLeftCell="D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7" customWidth="1" min="1" max="1"/>
    <col width="48" customWidth="1" min="2" max="2"/>
    <col width="3" customWidth="1" min="3" max="3"/>
    <col width="20" customWidth="1" min="4" max="4"/>
    <col width="20" customWidth="1" min="5" max="5"/>
    <col width="27" customWidth="1" min="6" max="6"/>
    <col width="3" customWidth="1" min="7" max="7"/>
    <col width="16" customWidth="1" min="8" max="8"/>
    <col width="22" customWidth="1" min="9" max="9"/>
    <col width="37" customWidth="1" min="10" max="10"/>
    <col width="28" customWidth="1" min="11" max="11"/>
  </cols>
  <sheetData>
    <row r="1" ht="28" customHeight="1">
      <c r="A1" s="1" t="inlineStr">
        <is>
          <t>PARAMÈTRES DU PLANNING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>
      <c r="A2" s="13" t="inlineStr">
        <is>
          <t>Nom du chantier</t>
        </is>
      </c>
      <c r="B2" s="34" t="inlineStr">
        <is>
          <t>Chantier Démo — Résidence fictive des Aulnes</t>
        </is>
      </c>
      <c r="D2" s="7" t="inlineStr">
        <is>
          <t>Lots</t>
        </is>
      </c>
      <c r="E2" s="7" t="inlineStr">
        <is>
          <t>Zones</t>
        </is>
      </c>
      <c r="F2" s="7" t="inlineStr">
        <is>
          <t>Équipes</t>
        </is>
      </c>
      <c r="H2" s="7" t="inlineStr">
        <is>
          <t>Types</t>
        </is>
      </c>
      <c r="I2" s="7" t="inlineStr">
        <is>
          <t>Situations terrain</t>
        </is>
      </c>
      <c r="J2" s="7" t="inlineStr">
        <is>
          <t>Dates non travaillées supplémentaires</t>
        </is>
      </c>
      <c r="K2" s="7" t="inlineStr">
        <is>
          <t>Libellé</t>
        </is>
      </c>
    </row>
    <row r="3">
      <c r="A3" s="13" t="inlineStr">
        <is>
          <t>Date de situation</t>
        </is>
      </c>
      <c r="B3" s="61" t="n">
        <v>46272</v>
      </c>
      <c r="D3" s="36" t="inlineStr">
        <is>
          <t>Installation</t>
        </is>
      </c>
      <c r="E3" s="36" t="inlineStr">
        <is>
          <t>Ensemble</t>
        </is>
      </c>
      <c r="F3" s="36" t="inlineStr">
        <is>
          <t>Équipe installation</t>
        </is>
      </c>
      <c r="H3" s="36" t="inlineStr">
        <is>
          <t>Tâche</t>
        </is>
      </c>
      <c r="I3" s="36" t="inlineStr">
        <is>
          <t>RAS</t>
        </is>
      </c>
      <c r="J3" s="61" t="n"/>
      <c r="K3" s="34" t="n"/>
    </row>
    <row r="4">
      <c r="A4" s="13" t="inlineStr">
        <is>
          <t>Début du projet</t>
        </is>
      </c>
      <c r="B4" s="61" t="n">
        <v>46266</v>
      </c>
      <c r="D4" s="36" t="inlineStr">
        <is>
          <t>Terrassement</t>
        </is>
      </c>
      <c r="E4" s="36" t="inlineStr">
        <is>
          <t>Base vie</t>
        </is>
      </c>
      <c r="F4" s="36" t="inlineStr">
        <is>
          <t>Équipe implantation</t>
        </is>
      </c>
      <c r="H4" s="36" t="inlineStr">
        <is>
          <t>Jalon</t>
        </is>
      </c>
      <c r="I4" s="36" t="inlineStr">
        <is>
          <t>Bloqué</t>
        </is>
      </c>
      <c r="J4" s="61" t="n"/>
      <c r="K4" s="34" t="n"/>
    </row>
    <row r="5">
      <c r="A5" s="13" t="inlineStr">
        <is>
          <t>Fin du projet</t>
        </is>
      </c>
      <c r="B5" s="61" t="n">
        <v>46374</v>
      </c>
      <c r="D5" s="36" t="inlineStr">
        <is>
          <t>Gros œuvre</t>
        </is>
      </c>
      <c r="E5" s="36" t="inlineStr">
        <is>
          <t>Accès est</t>
        </is>
      </c>
      <c r="F5" s="36" t="inlineStr">
        <is>
          <t>Équipe terrassement</t>
        </is>
      </c>
      <c r="I5" s="36" t="inlineStr">
        <is>
          <t>En attente</t>
        </is>
      </c>
      <c r="J5" s="61" t="n"/>
      <c r="K5" s="34" t="n"/>
    </row>
    <row r="6">
      <c r="A6" s="13" t="inlineStr">
        <is>
          <t>Alerte échéance — jours ouvrés</t>
        </is>
      </c>
      <c r="B6" s="37" t="n">
        <v>5</v>
      </c>
      <c r="D6" s="36" t="inlineStr">
        <is>
          <t>VRD</t>
        </is>
      </c>
      <c r="E6" s="36" t="inlineStr">
        <is>
          <t>Zone A</t>
        </is>
      </c>
      <c r="F6" s="36" t="inlineStr">
        <is>
          <t>Équipe gros œuvre</t>
        </is>
      </c>
      <c r="J6" s="61" t="n"/>
      <c r="K6" s="34" t="n"/>
    </row>
    <row r="7">
      <c r="A7" s="13" t="inlineStr">
        <is>
          <t>Horizon visuel — semaines</t>
        </is>
      </c>
      <c r="B7" s="37" t="n">
        <v>18</v>
      </c>
      <c r="D7" s="36" t="inlineStr">
        <is>
          <t>Logistique</t>
        </is>
      </c>
      <c r="E7" s="36" t="inlineStr">
        <is>
          <t>Zone B</t>
        </is>
      </c>
      <c r="F7" s="36" t="inlineStr">
        <is>
          <t>Équipe VRD</t>
        </is>
      </c>
      <c r="J7" s="61" t="n"/>
      <c r="K7" s="34" t="n"/>
    </row>
    <row r="8">
      <c r="A8" s="13" t="inlineStr">
        <is>
          <t>Unité de charge</t>
        </is>
      </c>
      <c r="B8" s="38" t="inlineStr">
        <is>
          <t>heures</t>
        </is>
      </c>
      <c r="D8" s="36" t="inlineStr">
        <is>
          <t>Charpente</t>
        </is>
      </c>
      <c r="E8" s="36" t="inlineStr">
        <is>
          <t>Niveau 0</t>
        </is>
      </c>
      <c r="F8" s="36" t="inlineStr">
        <is>
          <t>Équipe logistique</t>
        </is>
      </c>
      <c r="J8" s="61" t="n"/>
      <c r="K8" s="34" t="n"/>
    </row>
    <row r="9">
      <c r="D9" s="36" t="inlineStr">
        <is>
          <t>Couverture</t>
        </is>
      </c>
      <c r="E9" s="36" t="inlineStr">
        <is>
          <t>Niveau 1</t>
        </is>
      </c>
      <c r="F9" s="36" t="inlineStr">
        <is>
          <t>Équipe charpente</t>
        </is>
      </c>
      <c r="J9" s="61" t="n"/>
      <c r="K9" s="34" t="n"/>
    </row>
    <row r="10">
      <c r="A10" s="7" t="inlineStr">
        <is>
          <t>REPÈRES D’UTILISATION</t>
        </is>
      </c>
      <c r="B10" s="7" t="n"/>
      <c r="D10" s="36" t="inlineStr">
        <is>
          <t>Façades</t>
        </is>
      </c>
      <c r="E10" s="36" t="inlineStr">
        <is>
          <t>Toiture</t>
        </is>
      </c>
      <c r="F10" s="36" t="inlineStr">
        <is>
          <t>Équipe couverture</t>
        </is>
      </c>
      <c r="J10" s="61" t="n"/>
      <c r="K10" s="34" t="n"/>
    </row>
    <row r="11" ht="34" customHeight="1">
      <c r="A11" s="13" t="inlineStr">
        <is>
          <t>Objet</t>
        </is>
      </c>
      <c r="B11" s="39" t="inlineStr">
        <is>
          <t>Suivi opérationnel des tâches, jalons, attentes, blocages et retards.</t>
        </is>
      </c>
      <c r="D11" s="36" t="inlineStr">
        <is>
          <t>Second œuvre</t>
        </is>
      </c>
      <c r="E11" s="36" t="inlineStr">
        <is>
          <t>Façade nord</t>
        </is>
      </c>
      <c r="F11" s="36" t="inlineStr">
        <is>
          <t>Équipe électricité</t>
        </is>
      </c>
      <c r="J11" s="61" t="n"/>
      <c r="K11" s="34" t="n"/>
    </row>
    <row r="12" ht="34" customHeight="1">
      <c r="A12" s="8" t="inlineStr">
        <is>
          <t>Dépendances</t>
        </is>
      </c>
      <c r="B12" s="40" t="inlineStr">
        <is>
          <t>Une seule dépendance directe par ligne ; aucune date n’est déplacée automatiquement.</t>
        </is>
      </c>
      <c r="D12" s="36" t="inlineStr">
        <is>
          <t>Électricité</t>
        </is>
      </c>
      <c r="E12" s="36" t="inlineStr">
        <is>
          <t>Zone stockage</t>
        </is>
      </c>
      <c r="F12" s="36" t="inlineStr">
        <is>
          <t>Équipe plomberie</t>
        </is>
      </c>
      <c r="J12" s="61" t="n"/>
      <c r="K12" s="34" t="n"/>
    </row>
    <row r="13" ht="34" customHeight="1">
      <c r="A13" s="13" t="inlineStr">
        <is>
          <t>Jours ouvrés</t>
        </is>
      </c>
      <c r="B13" s="39" t="inlineStr">
        <is>
          <t>Samedi et dimanche exclus, complétés uniquement par les dates facultatives saisies en colonne J.</t>
        </is>
      </c>
      <c r="D13" s="36" t="inlineStr">
        <is>
          <t>Plomberie</t>
        </is>
      </c>
      <c r="E13" s="36" t="n"/>
      <c r="F13" s="36" t="n"/>
      <c r="J13" s="61" t="n"/>
      <c r="K13" s="34" t="n"/>
    </row>
    <row r="14" ht="34" customHeight="1">
      <c r="A14" s="8" t="inlineStr">
        <is>
          <t>Charge</t>
        </is>
      </c>
      <c r="B14" s="40" t="inlineStr">
        <is>
          <t>Valeur indicative utilisée pour pondérer l’avancement, sans suivi individuel ni contrôle du temps de travail.</t>
        </is>
      </c>
      <c r="D14" s="36" t="inlineStr">
        <is>
          <t>Finitions</t>
        </is>
      </c>
      <c r="E14" s="36" t="n"/>
      <c r="F14" s="36" t="n"/>
      <c r="J14" s="61" t="n"/>
      <c r="K14" s="34" t="n"/>
    </row>
    <row r="15" ht="34" customHeight="1">
      <c r="A15" s="13" t="inlineStr">
        <is>
          <t>Portée</t>
        </is>
      </c>
      <c r="B15" s="39" t="inlineStr">
        <is>
          <t>Ce modèle n’est ni un document contractuel, ni une preuve de conformité, ni un calcul de chemin critique.</t>
        </is>
      </c>
      <c r="D15" s="36" t="n"/>
      <c r="E15" s="36" t="n"/>
      <c r="F15" s="36" t="n"/>
      <c r="J15" s="61" t="n"/>
      <c r="K15" s="34" t="n"/>
    </row>
    <row r="16">
      <c r="D16" s="36" t="n"/>
      <c r="E16" s="36" t="n"/>
      <c r="F16" s="36" t="n"/>
      <c r="J16" s="61" t="n"/>
      <c r="K16" s="34" t="n"/>
    </row>
    <row r="17">
      <c r="D17" s="36" t="n"/>
      <c r="E17" s="36" t="n"/>
      <c r="F17" s="36" t="n"/>
      <c r="J17" s="61" t="n"/>
      <c r="K17" s="34" t="n"/>
    </row>
    <row r="18">
      <c r="D18" s="36" t="n"/>
      <c r="E18" s="36" t="n"/>
      <c r="F18" s="36" t="n"/>
      <c r="J18" s="61" t="n"/>
      <c r="K18" s="34" t="n"/>
    </row>
    <row r="19">
      <c r="D19" s="36" t="n"/>
      <c r="E19" s="36" t="n"/>
      <c r="F19" s="36" t="n"/>
      <c r="J19" s="61" t="n"/>
      <c r="K19" s="34" t="n"/>
    </row>
    <row r="20">
      <c r="D20" s="36" t="n"/>
      <c r="E20" s="36" t="n"/>
      <c r="F20" s="36" t="n"/>
      <c r="J20" s="61" t="n"/>
      <c r="K20" s="34" t="n"/>
    </row>
    <row r="21">
      <c r="D21" s="36" t="n"/>
      <c r="E21" s="36" t="n"/>
      <c r="F21" s="36" t="n"/>
      <c r="J21" s="61" t="n"/>
      <c r="K21" s="34" t="n"/>
    </row>
    <row r="22">
      <c r="D22" s="36" t="n"/>
      <c r="E22" s="36" t="n"/>
      <c r="F22" s="36" t="n"/>
      <c r="J22" s="61" t="n"/>
      <c r="K22" s="34" t="n"/>
    </row>
    <row r="23">
      <c r="D23" s="36" t="n"/>
      <c r="E23" s="36" t="n"/>
      <c r="F23" s="36" t="n"/>
    </row>
    <row r="24">
      <c r="D24" s="36" t="n"/>
      <c r="E24" s="36" t="n"/>
      <c r="F24" s="36" t="n"/>
    </row>
    <row r="25">
      <c r="D25" s="36" t="n"/>
      <c r="E25" s="36" t="n"/>
      <c r="F25" s="36" t="n"/>
    </row>
    <row r="26">
      <c r="D26" s="36" t="n"/>
      <c r="E26" s="36" t="n"/>
      <c r="F26" s="36" t="n"/>
    </row>
    <row r="27">
      <c r="D27" s="36" t="n"/>
      <c r="E27" s="36" t="n"/>
      <c r="F27" s="36" t="n"/>
    </row>
    <row r="28">
      <c r="D28" s="36" t="n"/>
      <c r="E28" s="36" t="n"/>
      <c r="F28" s="36" t="n"/>
    </row>
    <row r="29">
      <c r="D29" s="36" t="n"/>
      <c r="E29" s="36" t="n"/>
      <c r="F29" s="36" t="n"/>
    </row>
    <row r="30">
      <c r="D30" s="36" t="n"/>
      <c r="E30" s="36" t="n"/>
      <c r="F30" s="36" t="n"/>
    </row>
    <row r="31">
      <c r="D31" s="36" t="n"/>
      <c r="E31" s="36" t="n"/>
      <c r="F31" s="36" t="n"/>
    </row>
    <row r="32">
      <c r="D32" s="36" t="n"/>
      <c r="E32" s="36" t="n"/>
      <c r="F32" s="36" t="n"/>
    </row>
  </sheetData>
  <mergeCells count="1">
    <mergeCell ref="A1:K1"/>
  </mergeCells>
  <conditionalFormatting sqref="B3">
    <cfRule type="expression" priority="1" dxfId="0">
      <formula>$B$3=""</formula>
    </cfRule>
  </conditionalFormatting>
  <conditionalFormatting sqref="B4">
    <cfRule type="expression" priority="2" dxfId="0">
      <formula>$B$4=""</formula>
    </cfRule>
  </conditionalFormatting>
  <conditionalFormatting sqref="B5">
    <cfRule type="expression" priority="3" dxfId="0">
      <formula>OR($B$5="",$B$4="",$B$5&lt;$B$4)</formula>
    </cfRule>
  </conditionalFormatting>
  <dataValidations count="7">
    <dataValidation sqref="B2" showErrorMessage="1" showInputMessage="1" allowBlank="0" errorTitle="Nom trop long" error="Limiter le nom du chantier à 100 caractères." type="textLength" errorStyle="stop" operator="lessThanOrEqual">
      <formula1>100</formula1>
    </dataValidation>
    <dataValidation sqref="B3:B4" showErrorMessage="1" showInputMessage="1" allowBlank="1" errorTitle="Date non valide" error="Saisir une date comprise entre le 01/01/2020 et le 31/12/2100." type="date" errorStyle="stop" operator="between">
      <formula1>DATE(2020,1,1)</formula1>
      <formula2>DATE(2100,12,31)</formula2>
    </dataValidation>
    <dataValidation sqref="B5" showErrorMessage="1" showInputMessage="1" allowBlank="1" errorTitle="Fin de projet non valide" error="La fin du projet doit être postérieure ou égale à son début." type="custom" errorStyle="stop">
      <formula1>OR(B5="",AND(ISNUMBER(B5),B5&gt;=B4,B5&lt;=DATE(2100,12,31)))</formula1>
    </dataValidation>
    <dataValidation sqref="B6" showErrorMessage="1" showInputMessage="1" allowBlank="0" errorTitle="Valeur non valide" error="Saisir un entier compris entre 0 et 30." type="whole" errorStyle="stop" operator="between">
      <formula1>0</formula1>
      <formula2>30</formula2>
    </dataValidation>
    <dataValidation sqref="B7" showErrorMessage="1" showInputMessage="1" allowBlank="0" errorTitle="Horizon non valide" error="Saisir un entier compris entre 1 et 26." type="whole" errorStyle="stop" operator="between">
      <formula1>1</formula1>
      <formula2>26</formula2>
    </dataValidation>
    <dataValidation sqref="D3:F32 H3:H4 I3:I5 K3:K22" showErrorMessage="1" showInputMessage="1" allowBlank="1" errorTitle="Libellé trop long" error="Limiter le libellé à 50 caractères." type="textLength" errorStyle="stop" operator="lessThanOrEqual">
      <formula1>50</formula1>
    </dataValidation>
    <dataValidation sqref="J3:J22" showErrorMessage="1" showInputMessage="1" allowBlank="1" errorTitle="Date hors projet" error="Saisir une date facultative comprise dans la période du projet." type="date" errorStyle="stop" operator="between">
      <formula1>$B$4</formula1>
      <formula2>$B$5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32238"/>
    <outlinePr summaryBelow="1" summaryRight="1"/>
    <pageSetUpPr/>
  </sheetPr>
  <dimension ref="A1:U128"/>
  <sheetViews>
    <sheetView showGridLines="0" workbookViewId="0">
      <pane xSplit="7" ySplit="8" topLeftCell="H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2" customWidth="1" min="2" max="2"/>
    <col width="18" customWidth="1" min="3" max="3"/>
    <col width="18" customWidth="1" min="4" max="4"/>
    <col width="39" customWidth="1" min="5" max="5"/>
    <col width="25" customWidth="1" min="6" max="6"/>
    <col width="18" customWidth="1" min="7" max="7"/>
    <col width="13" customWidth="1" min="8" max="8"/>
    <col width="13" customWidth="1" min="9" max="9"/>
    <col width="17" customWidth="1" min="10" max="10"/>
    <col width="13" customWidth="1" min="11" max="11"/>
    <col width="13" customWidth="1" min="12" max="12"/>
    <col width="12" customWidth="1" min="13" max="13"/>
    <col width="18" customWidth="1" min="14" max="14"/>
    <col width="17" customWidth="1" min="15" max="15"/>
    <col width="17" customWidth="1" min="16" max="16"/>
    <col width="15" customWidth="1" min="17" max="17"/>
    <col width="16" customWidth="1" min="18" max="18"/>
    <col width="34" customWidth="1" min="19" max="19"/>
    <col width="43" customWidth="1" min="20" max="20"/>
    <col hidden="1" width="16" customWidth="1" min="21" max="21"/>
  </cols>
  <sheetData>
    <row r="1" ht="28" customHeight="1">
      <c r="A1" s="1" t="inlineStr">
        <is>
          <t>PLANNING CHANTIER EXCEL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3" t="n"/>
    </row>
    <row r="2" ht="23" customHeight="1">
      <c r="A2" s="41" t="inlineStr">
        <is>
          <t>DONNÉES D’EXEMPLE FICTIVES — À REMPLACER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  <c r="J2" s="41" t="n"/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</row>
    <row r="3"/>
    <row r="4">
      <c r="A4" s="19" t="inlineStr">
        <is>
          <t>Nom du chantier</t>
        </is>
      </c>
      <c r="B4" s="5">
        <f>'Paramètres'!$B$2</f>
        <v/>
      </c>
    </row>
    <row r="5">
      <c r="A5" s="19" t="inlineStr">
        <is>
          <t>Date de situation</t>
        </is>
      </c>
      <c r="B5" s="59">
        <f>'Paramètres'!$B$3</f>
        <v/>
      </c>
    </row>
    <row r="6">
      <c r="A6" s="19" t="inlineStr">
        <is>
          <t>Période du projet</t>
        </is>
      </c>
      <c r="B6" s="5">
        <f>IF(OR('Paramètres'!$B$4="",'Paramètres'!$B$5=""),"",TEXT('Paramètres'!$B$4,"dd/mm/yyyy")&amp;" au "&amp;TEXT('Paramètres'!$B$5,"dd/mm/yyyy"))</f>
        <v/>
      </c>
    </row>
    <row r="7"/>
    <row r="8" ht="42" customHeight="1">
      <c r="A8" s="12" t="inlineStr">
        <is>
          <t>ID</t>
        </is>
      </c>
      <c r="B8" s="12" t="inlineStr">
        <is>
          <t>Type</t>
        </is>
      </c>
      <c r="C8" s="12" t="inlineStr">
        <is>
          <t>Lot</t>
        </is>
      </c>
      <c r="D8" s="12" t="inlineStr">
        <is>
          <t>Zone</t>
        </is>
      </c>
      <c r="E8" s="12" t="inlineStr">
        <is>
          <t>Intitulé</t>
        </is>
      </c>
      <c r="F8" s="12" t="inlineStr">
        <is>
          <t>Équipe</t>
        </is>
      </c>
      <c r="G8" s="12" t="inlineStr">
        <is>
          <t>ID prédécesseur</t>
        </is>
      </c>
      <c r="H8" s="12" t="inlineStr">
        <is>
          <t>Début prévu</t>
        </is>
      </c>
      <c r="I8" s="12" t="inlineStr">
        <is>
          <t>Fin prévue</t>
        </is>
      </c>
      <c r="J8" s="12" t="inlineStr">
        <is>
          <t>Durée prévue (j ouvrés)</t>
        </is>
      </c>
      <c r="K8" s="12" t="inlineStr">
        <is>
          <t>Début réel</t>
        </is>
      </c>
      <c r="L8" s="12" t="inlineStr">
        <is>
          <t>Fin réelle</t>
        </is>
      </c>
      <c r="M8" s="12" t="inlineStr">
        <is>
          <t>Avancement</t>
        </is>
      </c>
      <c r="N8" s="12" t="inlineStr">
        <is>
          <t>Situation terrain</t>
        </is>
      </c>
      <c r="O8" s="12" t="inlineStr">
        <is>
          <t>Charge prévue (h)</t>
        </is>
      </c>
      <c r="P8" s="12" t="inlineStr">
        <is>
          <t>Statut calculé</t>
        </is>
      </c>
      <c r="Q8" s="12" t="inlineStr">
        <is>
          <t>Retard (j ouvrés)</t>
        </is>
      </c>
      <c r="R8" s="12" t="inlineStr">
        <is>
          <t>Début admissible</t>
        </is>
      </c>
      <c r="S8" s="12" t="inlineStr">
        <is>
          <t>Alerte / contrôle</t>
        </is>
      </c>
      <c r="T8" s="12" t="inlineStr">
        <is>
          <t>Commentaire</t>
        </is>
      </c>
      <c r="U8" s="12" t="inlineStr">
        <is>
          <t>Fin de référence prédécesseur</t>
        </is>
      </c>
    </row>
    <row r="9" ht="28" customHeight="1">
      <c r="A9" s="42" t="inlineStr">
        <is>
          <t>P-001</t>
        </is>
      </c>
      <c r="B9" s="42" t="inlineStr">
        <is>
          <t>Tâche</t>
        </is>
      </c>
      <c r="C9" s="42" t="inlineStr">
        <is>
          <t>Installation</t>
        </is>
      </c>
      <c r="D9" s="42" t="inlineStr">
        <is>
          <t>Ensemble</t>
        </is>
      </c>
      <c r="E9" s="34" t="inlineStr">
        <is>
          <t>Installation générale du chantier</t>
        </is>
      </c>
      <c r="F9" s="42" t="inlineStr">
        <is>
          <t>Équipe installation</t>
        </is>
      </c>
      <c r="G9" s="42" t="n"/>
      <c r="H9" s="61" t="n">
        <v>46266</v>
      </c>
      <c r="I9" s="61" t="n">
        <v>46267</v>
      </c>
      <c r="J9" s="62">
        <f>IF(OR($A9="",$H9="",$I9=""),"",IF($B9="Jalon",0,IF($I9&lt;$H9,"",IFERROR(NETWORKDAYS.INTL($H9,$I9,1,'Paramètres'!$J$3:$J$22),""))))</f>
        <v/>
      </c>
      <c r="K9" s="61" t="n">
        <v>46266</v>
      </c>
      <c r="L9" s="61" t="n">
        <v>46267</v>
      </c>
      <c r="M9" s="44" t="n">
        <v>1</v>
      </c>
      <c r="N9" s="42" t="inlineStr">
        <is>
          <t>RAS</t>
        </is>
      </c>
      <c r="O9" s="45" t="n">
        <v>28</v>
      </c>
      <c r="P9" s="46">
        <f>IF($A9="","",IF(OR($B9="",$C9="",$D9="",$E9="",$F9="",$H9="",$I9="",$M9="",$N9="",$O9="",'Paramètres'!$B$3=""),"À compléter",IF(OR($L9&lt;&gt;"",$M9=100%),"Terminé",IF($N9="Bloqué","Bloqué",IF($N9="En attente","En attente",IF($K9&lt;&gt;"",IF('Paramètres'!$B$3&gt;$I9,"En retard","En cours"),IF('Paramètres'!$B$3&gt;$I9,"En retard",IF('Paramètres'!$B$3&gt;=$H9,"À démarrer","Non démarré"))))))))</f>
        <v/>
      </c>
      <c r="Q9" s="62">
        <f>IF(OR($A9="",$I9=""),"",IF($P9="Terminé",IF($L9="","",MAX(0,IFERROR(NETWORKDAYS.INTL(WORKDAY.INTL($I9,1,1,'Paramètres'!$J$3:$J$22),$L9,1,'Paramètres'!$J$3:$J$22),0))),IF('Paramètres'!$B$3="","",MAX(0,IFERROR(NETWORKDAYS.INTL(WORKDAY.INTL($I9,1,1,'Paramètres'!$J$3:$J$22),'Paramètres'!$B$3,1,'Paramètres'!$J$3:$J$22),0)))))</f>
        <v/>
      </c>
      <c r="R9" s="63">
        <f>IF(OR($A9="",$U9=""),"",IFERROR(WORKDAY.INTL($U9,1,1,'Paramètres'!$J$3:$J$22),""))</f>
        <v/>
      </c>
      <c r="S9" s="38">
        <f>IF(COUNTA($A9:$I9,$K9:$O9,$T9)=0,"",IF('Paramètres'!$B$3="","Date de situation manquante",IF($A9="","ID manquant",IF(COUNTIF($A$9:$A$128,$A9)&gt;1,"ID en double",IF(OR($B9="",$C9="",$D9="",$E9="",$F9="",$H9="",$I9="",$M9="",$N9="",$O9=""),"Champs obligatoires manquants",IF($I9&lt;$H9,"Fin prévue antérieure au début",IF(AND($B9="Jalon",$H9&lt;&gt;$I9),"Jalon : dates prévues différentes",IF(AND($K9&lt;&gt;"",$L9&lt;&gt;"",$L9&lt;$K9),"Fin réelle antérieure au début",IF($G9=$A9,"Auto-dépendance",IF(AND($G9&lt;&gt;"",COUNTIF($A$9:$A$128,$G9)=0),"Prédécesseur introuvable",IF(AND($G9&lt;&gt;"",COUNTIF($A$9:$A$128,$G9)&gt;1),"Prédécesseur ambigu",IF(AND($R9&lt;&gt;"",$H9&lt;$R9),"Début avant fin du prédécesseur",IF(AND($M9&gt;0,$K9=""),"Début réel à renseigner",IF(AND($M9=100%,$L9=""),"Fin réelle à renseigner",IF(AND($L9&lt;&gt;"",$M9&lt;100%),"Avancement à passer à 100 %",IF($N9="Bloqué","Blocage à traiter",IF($N9="En attente","Attente à traiter",IF($P9="En retard","Retard",IF(AND($P9&lt;&gt;"Terminé",$I9&gt;='Paramètres'!$B$3,IFERROR(NETWORKDAYS.INTL('Paramètres'!$B$3,$I9,1,'Paramètres'!$J$3:$J$22),999)&lt;='Paramètres'!$B$6),"Échéance proche","")))))))))))))))))))</f>
        <v/>
      </c>
      <c r="T9" s="34" t="n"/>
      <c r="U9" s="63">
        <f>IF(OR($A9="",$G9=""),"",IFERROR(IF(INDEX($L$9:$L$128,MATCH($G9,$A$9:$A$128,0))&lt;&gt;"",INDEX($L$9:$L$128,MATCH($G9,$A$9:$A$128,0)),INDEX($I$9:$I$128,MATCH($G9,$A$9:$A$128,0))),""))</f>
        <v/>
      </c>
    </row>
    <row r="10" ht="28" customHeight="1">
      <c r="A10" s="42" t="inlineStr">
        <is>
          <t>P-002</t>
        </is>
      </c>
      <c r="B10" s="42" t="inlineStr">
        <is>
          <t>Jalon</t>
        </is>
      </c>
      <c r="C10" s="42" t="inlineStr">
        <is>
          <t>Gros œuvre</t>
        </is>
      </c>
      <c r="D10" s="42" t="inlineStr">
        <is>
          <t>Zone A</t>
        </is>
      </c>
      <c r="E10" s="34" t="inlineStr">
        <is>
          <t>Implantation interne achevée</t>
        </is>
      </c>
      <c r="F10" s="42" t="inlineStr">
        <is>
          <t>Équipe implantation</t>
        </is>
      </c>
      <c r="G10" s="42" t="inlineStr">
        <is>
          <t>P-001</t>
        </is>
      </c>
      <c r="H10" s="61" t="n">
        <v>46268</v>
      </c>
      <c r="I10" s="61" t="n">
        <v>46268</v>
      </c>
      <c r="J10" s="64">
        <f>IF(OR($A10="",$H10="",$I10=""),"",IF($B10="Jalon",0,IF($I10&lt;$H10,"",IFERROR(NETWORKDAYS.INTL($H10,$I10,1,'Paramètres'!$J$3:$J$22),""))))</f>
        <v/>
      </c>
      <c r="K10" s="61" t="n">
        <v>46268</v>
      </c>
      <c r="L10" s="61" t="n">
        <v>46268</v>
      </c>
      <c r="M10" s="44" t="n">
        <v>1</v>
      </c>
      <c r="N10" s="42" t="inlineStr">
        <is>
          <t>RAS</t>
        </is>
      </c>
      <c r="O10" s="45" t="n">
        <v>4</v>
      </c>
      <c r="P10" s="49">
        <f>IF($A10="","",IF(OR($B10="",$C10="",$D10="",$E10="",$F10="",$H10="",$I10="",$M10="",$N10="",$O10="",'Paramètres'!$B$3=""),"À compléter",IF(OR($L10&lt;&gt;"",$M10=100%),"Terminé",IF($N10="Bloqué","Bloqué",IF($N10="En attente","En attente",IF($K10&lt;&gt;"",IF('Paramètres'!$B$3&gt;$I10,"En retard","En cours"),IF('Paramètres'!$B$3&gt;$I10,"En retard",IF('Paramètres'!$B$3&gt;=$H10,"À démarrer","Non démarré"))))))))</f>
        <v/>
      </c>
      <c r="Q10" s="64">
        <f>IF(OR($A10="",$I10=""),"",IF($P10="Terminé",IF($L10="","",MAX(0,IFERROR(NETWORKDAYS.INTL(WORKDAY.INTL($I10,1,1,'Paramètres'!$J$3:$J$22),$L10,1,'Paramètres'!$J$3:$J$22),0))),IF('Paramètres'!$B$3="","",MAX(0,IFERROR(NETWORKDAYS.INTL(WORKDAY.INTL($I10,1,1,'Paramètres'!$J$3:$J$22),'Paramètres'!$B$3,1,'Paramètres'!$J$3:$J$22),0)))))</f>
        <v/>
      </c>
      <c r="R10" s="65">
        <f>IF(OR($A10="",$U10=""),"",IFERROR(WORKDAY.INTL($U10,1,1,'Paramètres'!$J$3:$J$22),""))</f>
        <v/>
      </c>
      <c r="S10" s="51">
        <f>IF(COUNTA($A10:$I10,$K10:$O10,$T10)=0,"",IF('Paramètres'!$B$3="","Date de situation manquante",IF($A10="","ID manquant",IF(COUNTIF($A$9:$A$128,$A10)&gt;1,"ID en double",IF(OR($B10="",$C10="",$D10="",$E10="",$F10="",$H10="",$I10="",$M10="",$N10="",$O10=""),"Champs obligatoires manquants",IF($I10&lt;$H10,"Fin prévue antérieure au début",IF(AND($B10="Jalon",$H10&lt;&gt;$I10),"Jalon : dates prévues différentes",IF(AND($K10&lt;&gt;"",$L10&lt;&gt;"",$L10&lt;$K10),"Fin réelle antérieure au début",IF($G10=$A10,"Auto-dépendance",IF(AND($G10&lt;&gt;"",COUNTIF($A$9:$A$128,$G10)=0),"Prédécesseur introuvable",IF(AND($G10&lt;&gt;"",COUNTIF($A$9:$A$128,$G10)&gt;1),"Prédécesseur ambigu",IF(AND($R10&lt;&gt;"",$H10&lt;$R10),"Début avant fin du prédécesseur",IF(AND($M10&gt;0,$K10=""),"Début réel à renseigner",IF(AND($M10=100%,$L10=""),"Fin réelle à renseigner",IF(AND($L10&lt;&gt;"",$M10&lt;100%),"Avancement à passer à 100 %",IF($N10="Bloqué","Blocage à traiter",IF($N10="En attente","Attente à traiter",IF($P10="En retard","Retard",IF(AND($P10&lt;&gt;"Terminé",$I10&gt;='Paramètres'!$B$3,IFERROR(NETWORKDAYS.INTL('Paramètres'!$B$3,$I10,1,'Paramètres'!$J$3:$J$22),999)&lt;='Paramètres'!$B$6),"Échéance proche","")))))))))))))))))))</f>
        <v/>
      </c>
      <c r="T10" s="34" t="n"/>
      <c r="U10" s="65">
        <f>IF(OR($A10="",$G10=""),"",IFERROR(IF(INDEX($L$9:$L$128,MATCH($G10,$A$9:$A$128,0))&lt;&gt;"",INDEX($L$9:$L$128,MATCH($G10,$A$9:$A$128,0)),INDEX($I$9:$I$128,MATCH($G10,$A$9:$A$128,0))),""))</f>
        <v/>
      </c>
    </row>
    <row r="11" ht="28" customHeight="1">
      <c r="A11" s="42" t="inlineStr">
        <is>
          <t>P-003</t>
        </is>
      </c>
      <c r="B11" s="42" t="inlineStr">
        <is>
          <t>Tâche</t>
        </is>
      </c>
      <c r="C11" s="42" t="inlineStr">
        <is>
          <t>Terrassement</t>
        </is>
      </c>
      <c r="D11" s="42" t="inlineStr">
        <is>
          <t>Zone A</t>
        </is>
      </c>
      <c r="E11" s="34" t="inlineStr">
        <is>
          <t>Terrassement de la zone A</t>
        </is>
      </c>
      <c r="F11" s="42" t="inlineStr">
        <is>
          <t>Équipe terrassement</t>
        </is>
      </c>
      <c r="G11" s="42" t="inlineStr">
        <is>
          <t>P-002</t>
        </is>
      </c>
      <c r="H11" s="61" t="n">
        <v>46269</v>
      </c>
      <c r="I11" s="61" t="n">
        <v>46273</v>
      </c>
      <c r="J11" s="62">
        <f>IF(OR($A11="",$H11="",$I11=""),"",IF($B11="Jalon",0,IF($I11&lt;$H11,"",IFERROR(NETWORKDAYS.INTL($H11,$I11,1,'Paramètres'!$J$3:$J$22),""))))</f>
        <v/>
      </c>
      <c r="K11" s="61" t="n">
        <v>46269</v>
      </c>
      <c r="L11" s="61" t="n"/>
      <c r="M11" s="44" t="n">
        <v>0.6</v>
      </c>
      <c r="N11" s="42" t="inlineStr">
        <is>
          <t>RAS</t>
        </is>
      </c>
      <c r="O11" s="45" t="n">
        <v>70</v>
      </c>
      <c r="P11" s="46">
        <f>IF($A11="","",IF(OR($B11="",$C11="",$D11="",$E11="",$F11="",$H11="",$I11="",$M11="",$N11="",$O11="",'Paramètres'!$B$3=""),"À compléter",IF(OR($L11&lt;&gt;"",$M11=100%),"Terminé",IF($N11="Bloqué","Bloqué",IF($N11="En attente","En attente",IF($K11&lt;&gt;"",IF('Paramètres'!$B$3&gt;$I11,"En retard","En cours"),IF('Paramètres'!$B$3&gt;$I11,"En retard",IF('Paramètres'!$B$3&gt;=$H11,"À démarrer","Non démarré"))))))))</f>
        <v/>
      </c>
      <c r="Q11" s="62">
        <f>IF(OR($A11="",$I11=""),"",IF($P11="Terminé",IF($L11="","",MAX(0,IFERROR(NETWORKDAYS.INTL(WORKDAY.INTL($I11,1,1,'Paramètres'!$J$3:$J$22),$L11,1,'Paramètres'!$J$3:$J$22),0))),IF('Paramètres'!$B$3="","",MAX(0,IFERROR(NETWORKDAYS.INTL(WORKDAY.INTL($I11,1,1,'Paramètres'!$J$3:$J$22),'Paramètres'!$B$3,1,'Paramètres'!$J$3:$J$22),0)))))</f>
        <v/>
      </c>
      <c r="R11" s="63">
        <f>IF(OR($A11="",$U11=""),"",IFERROR(WORKDAY.INTL($U11,1,1,'Paramètres'!$J$3:$J$22),""))</f>
        <v/>
      </c>
      <c r="S11" s="38">
        <f>IF(COUNTA($A11:$I11,$K11:$O11,$T11)=0,"",IF('Paramètres'!$B$3="","Date de situation manquante",IF($A11="","ID manquant",IF(COUNTIF($A$9:$A$128,$A11)&gt;1,"ID en double",IF(OR($B11="",$C11="",$D11="",$E11="",$F11="",$H11="",$I11="",$M11="",$N11="",$O11=""),"Champs obligatoires manquants",IF($I11&lt;$H11,"Fin prévue antérieure au début",IF(AND($B11="Jalon",$H11&lt;&gt;$I11),"Jalon : dates prévues différentes",IF(AND($K11&lt;&gt;"",$L11&lt;&gt;"",$L11&lt;$K11),"Fin réelle antérieure au début",IF($G11=$A11,"Auto-dépendance",IF(AND($G11&lt;&gt;"",COUNTIF($A$9:$A$128,$G11)=0),"Prédécesseur introuvable",IF(AND($G11&lt;&gt;"",COUNTIF($A$9:$A$128,$G11)&gt;1),"Prédécesseur ambigu",IF(AND($R11&lt;&gt;"",$H11&lt;$R11),"Début avant fin du prédécesseur",IF(AND($M11&gt;0,$K11=""),"Début réel à renseigner",IF(AND($M11=100%,$L11=""),"Fin réelle à renseigner",IF(AND($L11&lt;&gt;"",$M11&lt;100%),"Avancement à passer à 100 %",IF($N11="Bloqué","Blocage à traiter",IF($N11="En attente","Attente à traiter",IF($P11="En retard","Retard",IF(AND($P11&lt;&gt;"Terminé",$I11&gt;='Paramètres'!$B$3,IFERROR(NETWORKDAYS.INTL('Paramètres'!$B$3,$I11,1,'Paramètres'!$J$3:$J$22),999)&lt;='Paramètres'!$B$6),"Échéance proche","")))))))))))))))))))</f>
        <v/>
      </c>
      <c r="T11" s="34" t="n"/>
      <c r="U11" s="63">
        <f>IF(OR($A11="",$G11=""),"",IFERROR(IF(INDEX($L$9:$L$128,MATCH($G11,$A$9:$A$128,0))&lt;&gt;"",INDEX($L$9:$L$128,MATCH($G11,$A$9:$A$128,0)),INDEX($I$9:$I$128,MATCH($G11,$A$9:$A$128,0))),""))</f>
        <v/>
      </c>
    </row>
    <row r="12" ht="28" customHeight="1">
      <c r="A12" s="42" t="inlineStr">
        <is>
          <t>P-004</t>
        </is>
      </c>
      <c r="B12" s="42" t="inlineStr">
        <is>
          <t>Tâche</t>
        </is>
      </c>
      <c r="C12" s="42" t="inlineStr">
        <is>
          <t>Logistique</t>
        </is>
      </c>
      <c r="D12" s="42" t="inlineStr">
        <is>
          <t>Zone stockage</t>
        </is>
      </c>
      <c r="E12" s="34" t="inlineStr">
        <is>
          <t>Préparation de l’aire de stockage</t>
        </is>
      </c>
      <c r="F12" s="42" t="inlineStr">
        <is>
          <t>Équipe logistique</t>
        </is>
      </c>
      <c r="G12" s="42" t="n"/>
      <c r="H12" s="61" t="n">
        <v>46272</v>
      </c>
      <c r="I12" s="61" t="n">
        <v>46273</v>
      </c>
      <c r="J12" s="64">
        <f>IF(OR($A12="",$H12="",$I12=""),"",IF($B12="Jalon",0,IF($I12&lt;$H12,"",IFERROR(NETWORKDAYS.INTL($H12,$I12,1,'Paramètres'!$J$3:$J$22),""))))</f>
        <v/>
      </c>
      <c r="K12" s="61" t="n"/>
      <c r="L12" s="61" t="n"/>
      <c r="M12" s="44" t="n">
        <v>0</v>
      </c>
      <c r="N12" s="42" t="inlineStr">
        <is>
          <t>RAS</t>
        </is>
      </c>
      <c r="O12" s="45" t="n">
        <v>28</v>
      </c>
      <c r="P12" s="49">
        <f>IF($A12="","",IF(OR($B12="",$C12="",$D12="",$E12="",$F12="",$H12="",$I12="",$M12="",$N12="",$O12="",'Paramètres'!$B$3=""),"À compléter",IF(OR($L12&lt;&gt;"",$M12=100%),"Terminé",IF($N12="Bloqué","Bloqué",IF($N12="En attente","En attente",IF($K12&lt;&gt;"",IF('Paramètres'!$B$3&gt;$I12,"En retard","En cours"),IF('Paramètres'!$B$3&gt;$I12,"En retard",IF('Paramètres'!$B$3&gt;=$H12,"À démarrer","Non démarré"))))))))</f>
        <v/>
      </c>
      <c r="Q12" s="64">
        <f>IF(OR($A12="",$I12=""),"",IF($P12="Terminé",IF($L12="","",MAX(0,IFERROR(NETWORKDAYS.INTL(WORKDAY.INTL($I12,1,1,'Paramètres'!$J$3:$J$22),$L12,1,'Paramètres'!$J$3:$J$22),0))),IF('Paramètres'!$B$3="","",MAX(0,IFERROR(NETWORKDAYS.INTL(WORKDAY.INTL($I12,1,1,'Paramètres'!$J$3:$J$22),'Paramètres'!$B$3,1,'Paramètres'!$J$3:$J$22),0)))))</f>
        <v/>
      </c>
      <c r="R12" s="65">
        <f>IF(OR($A12="",$U12=""),"",IFERROR(WORKDAY.INTL($U12,1,1,'Paramètres'!$J$3:$J$22),""))</f>
        <v/>
      </c>
      <c r="S12" s="51">
        <f>IF(COUNTA($A12:$I12,$K12:$O12,$T12)=0,"",IF('Paramètres'!$B$3="","Date de situation manquante",IF($A12="","ID manquant",IF(COUNTIF($A$9:$A$128,$A12)&gt;1,"ID en double",IF(OR($B12="",$C12="",$D12="",$E12="",$F12="",$H12="",$I12="",$M12="",$N12="",$O12=""),"Champs obligatoires manquants",IF($I12&lt;$H12,"Fin prévue antérieure au début",IF(AND($B12="Jalon",$H12&lt;&gt;$I12),"Jalon : dates prévues différentes",IF(AND($K12&lt;&gt;"",$L12&lt;&gt;"",$L12&lt;$K12),"Fin réelle antérieure au début",IF($G12=$A12,"Auto-dépendance",IF(AND($G12&lt;&gt;"",COUNTIF($A$9:$A$128,$G12)=0),"Prédécesseur introuvable",IF(AND($G12&lt;&gt;"",COUNTIF($A$9:$A$128,$G12)&gt;1),"Prédécesseur ambigu",IF(AND($R12&lt;&gt;"",$H12&lt;$R12),"Début avant fin du prédécesseur",IF(AND($M12&gt;0,$K12=""),"Début réel à renseigner",IF(AND($M12=100%,$L12=""),"Fin réelle à renseigner",IF(AND($L12&lt;&gt;"",$M12&lt;100%),"Avancement à passer à 100 %",IF($N12="Bloqué","Blocage à traiter",IF($N12="En attente","Attente à traiter",IF($P12="En retard","Retard",IF(AND($P12&lt;&gt;"Terminé",$I12&gt;='Paramètres'!$B$3,IFERROR(NETWORKDAYS.INTL('Paramètres'!$B$3,$I12,1,'Paramètres'!$J$3:$J$22),999)&lt;='Paramètres'!$B$6),"Échéance proche","")))))))))))))))))))</f>
        <v/>
      </c>
      <c r="T12" s="34" t="n"/>
      <c r="U12" s="65">
        <f>IF(OR($A12="",$G12=""),"",IFERROR(IF(INDEX($L$9:$L$128,MATCH($G12,$A$9:$A$128,0))&lt;&gt;"",INDEX($L$9:$L$128,MATCH($G12,$A$9:$A$128,0)),INDEX($I$9:$I$128,MATCH($G12,$A$9:$A$128,0))),""))</f>
        <v/>
      </c>
    </row>
    <row r="13" ht="28" customHeight="1">
      <c r="A13" s="42" t="inlineStr">
        <is>
          <t>P-005</t>
        </is>
      </c>
      <c r="B13" s="42" t="inlineStr">
        <is>
          <t>Tâche</t>
        </is>
      </c>
      <c r="C13" s="42" t="inlineStr">
        <is>
          <t>VRD</t>
        </is>
      </c>
      <c r="D13" s="42" t="inlineStr">
        <is>
          <t>Ensemble</t>
        </is>
      </c>
      <c r="E13" s="34" t="inlineStr">
        <is>
          <t>Mise en place des réseaux provisoires</t>
        </is>
      </c>
      <c r="F13" s="42" t="inlineStr">
        <is>
          <t>Équipe VRD</t>
        </is>
      </c>
      <c r="G13" s="42" t="inlineStr">
        <is>
          <t>P-001</t>
        </is>
      </c>
      <c r="H13" s="61" t="n">
        <v>46268</v>
      </c>
      <c r="I13" s="61" t="n">
        <v>46269</v>
      </c>
      <c r="J13" s="62">
        <f>IF(OR($A13="",$H13="",$I13=""),"",IF($B13="Jalon",0,IF($I13&lt;$H13,"",IFERROR(NETWORKDAYS.INTL($H13,$I13,1,'Paramètres'!$J$3:$J$22),""))))</f>
        <v/>
      </c>
      <c r="K13" s="61" t="n">
        <v>46268</v>
      </c>
      <c r="L13" s="61" t="n"/>
      <c r="M13" s="44" t="n">
        <v>0.5</v>
      </c>
      <c r="N13" s="42" t="inlineStr">
        <is>
          <t>RAS</t>
        </is>
      </c>
      <c r="O13" s="45" t="n">
        <v>35</v>
      </c>
      <c r="P13" s="46">
        <f>IF($A13="","",IF(OR($B13="",$C13="",$D13="",$E13="",$F13="",$H13="",$I13="",$M13="",$N13="",$O13="",'Paramètres'!$B$3=""),"À compléter",IF(OR($L13&lt;&gt;"",$M13=100%),"Terminé",IF($N13="Bloqué","Bloqué",IF($N13="En attente","En attente",IF($K13&lt;&gt;"",IF('Paramètres'!$B$3&gt;$I13,"En retard","En cours"),IF('Paramètres'!$B$3&gt;$I13,"En retard",IF('Paramètres'!$B$3&gt;=$H13,"À démarrer","Non démarré"))))))))</f>
        <v/>
      </c>
      <c r="Q13" s="62">
        <f>IF(OR($A13="",$I13=""),"",IF($P13="Terminé",IF($L13="","",MAX(0,IFERROR(NETWORKDAYS.INTL(WORKDAY.INTL($I13,1,1,'Paramètres'!$J$3:$J$22),$L13,1,'Paramètres'!$J$3:$J$22),0))),IF('Paramètres'!$B$3="","",MAX(0,IFERROR(NETWORKDAYS.INTL(WORKDAY.INTL($I13,1,1,'Paramètres'!$J$3:$J$22),'Paramètres'!$B$3,1,'Paramètres'!$J$3:$J$22),0)))))</f>
        <v/>
      </c>
      <c r="R13" s="63">
        <f>IF(OR($A13="",$U13=""),"",IFERROR(WORKDAY.INTL($U13,1,1,'Paramètres'!$J$3:$J$22),""))</f>
        <v/>
      </c>
      <c r="S13" s="38">
        <f>IF(COUNTA($A13:$I13,$K13:$O13,$T13)=0,"",IF('Paramètres'!$B$3="","Date de situation manquante",IF($A13="","ID manquant",IF(COUNTIF($A$9:$A$128,$A13)&gt;1,"ID en double",IF(OR($B13="",$C13="",$D13="",$E13="",$F13="",$H13="",$I13="",$M13="",$N13="",$O13=""),"Champs obligatoires manquants",IF($I13&lt;$H13,"Fin prévue antérieure au début",IF(AND($B13="Jalon",$H13&lt;&gt;$I13),"Jalon : dates prévues différentes",IF(AND($K13&lt;&gt;"",$L13&lt;&gt;"",$L13&lt;$K13),"Fin réelle antérieure au début",IF($G13=$A13,"Auto-dépendance",IF(AND($G13&lt;&gt;"",COUNTIF($A$9:$A$128,$G13)=0),"Prédécesseur introuvable",IF(AND($G13&lt;&gt;"",COUNTIF($A$9:$A$128,$G13)&gt;1),"Prédécesseur ambigu",IF(AND($R13&lt;&gt;"",$H13&lt;$R13),"Début avant fin du prédécesseur",IF(AND($M13&gt;0,$K13=""),"Début réel à renseigner",IF(AND($M13=100%,$L13=""),"Fin réelle à renseigner",IF(AND($L13&lt;&gt;"",$M13&lt;100%),"Avancement à passer à 100 %",IF($N13="Bloqué","Blocage à traiter",IF($N13="En attente","Attente à traiter",IF($P13="En retard","Retard",IF(AND($P13&lt;&gt;"Terminé",$I13&gt;='Paramètres'!$B$3,IFERROR(NETWORKDAYS.INTL('Paramètres'!$B$3,$I13,1,'Paramètres'!$J$3:$J$22),999)&lt;='Paramètres'!$B$6),"Échéance proche","")))))))))))))))))))</f>
        <v/>
      </c>
      <c r="T13" s="34" t="n"/>
      <c r="U13" s="63">
        <f>IF(OR($A13="",$G13=""),"",IFERROR(IF(INDEX($L$9:$L$128,MATCH($G13,$A$9:$A$128,0))&lt;&gt;"",INDEX($L$9:$L$128,MATCH($G13,$A$9:$A$128,0)),INDEX($I$9:$I$128,MATCH($G13,$A$9:$A$128,0))),""))</f>
        <v/>
      </c>
    </row>
    <row r="14" ht="28" customHeight="1">
      <c r="A14" s="42" t="inlineStr">
        <is>
          <t>P-006</t>
        </is>
      </c>
      <c r="B14" s="42" t="inlineStr">
        <is>
          <t>Tâche</t>
        </is>
      </c>
      <c r="C14" s="42" t="inlineStr">
        <is>
          <t>Logistique</t>
        </is>
      </c>
      <c r="D14" s="42" t="inlineStr">
        <is>
          <t>Accès est</t>
        </is>
      </c>
      <c r="E14" s="34" t="inlineStr">
        <is>
          <t>Réservation de l’accès livraison</t>
        </is>
      </c>
      <c r="F14" s="42" t="inlineStr">
        <is>
          <t>Équipe logistique</t>
        </is>
      </c>
      <c r="G14" s="42" t="n"/>
      <c r="H14" s="61" t="n">
        <v>46272</v>
      </c>
      <c r="I14" s="61" t="n">
        <v>46272</v>
      </c>
      <c r="J14" s="64">
        <f>IF(OR($A14="",$H14="",$I14=""),"",IF($B14="Jalon",0,IF($I14&lt;$H14,"",IFERROR(NETWORKDAYS.INTL($H14,$I14,1,'Paramètres'!$J$3:$J$22),""))))</f>
        <v/>
      </c>
      <c r="K14" s="61" t="n"/>
      <c r="L14" s="61" t="n"/>
      <c r="M14" s="44" t="n">
        <v>0</v>
      </c>
      <c r="N14" s="42" t="inlineStr">
        <is>
          <t>Bloqué</t>
        </is>
      </c>
      <c r="O14" s="45" t="n">
        <v>7</v>
      </c>
      <c r="P14" s="49">
        <f>IF($A14="","",IF(OR($B14="",$C14="",$D14="",$E14="",$F14="",$H14="",$I14="",$M14="",$N14="",$O14="",'Paramètres'!$B$3=""),"À compléter",IF(OR($L14&lt;&gt;"",$M14=100%),"Terminé",IF($N14="Bloqué","Bloqué",IF($N14="En attente","En attente",IF($K14&lt;&gt;"",IF('Paramètres'!$B$3&gt;$I14,"En retard","En cours"),IF('Paramètres'!$B$3&gt;$I14,"En retard",IF('Paramètres'!$B$3&gt;=$H14,"À démarrer","Non démarré"))))))))</f>
        <v/>
      </c>
      <c r="Q14" s="64">
        <f>IF(OR($A14="",$I14=""),"",IF($P14="Terminé",IF($L14="","",MAX(0,IFERROR(NETWORKDAYS.INTL(WORKDAY.INTL($I14,1,1,'Paramètres'!$J$3:$J$22),$L14,1,'Paramètres'!$J$3:$J$22),0))),IF('Paramètres'!$B$3="","",MAX(0,IFERROR(NETWORKDAYS.INTL(WORKDAY.INTL($I14,1,1,'Paramètres'!$J$3:$J$22),'Paramètres'!$B$3,1,'Paramètres'!$J$3:$J$22),0)))))</f>
        <v/>
      </c>
      <c r="R14" s="65">
        <f>IF(OR($A14="",$U14=""),"",IFERROR(WORKDAY.INTL($U14,1,1,'Paramètres'!$J$3:$J$22),""))</f>
        <v/>
      </c>
      <c r="S14" s="51">
        <f>IF(COUNTA($A14:$I14,$K14:$O14,$T14)=0,"",IF('Paramètres'!$B$3="","Date de situation manquante",IF($A14="","ID manquant",IF(COUNTIF($A$9:$A$128,$A14)&gt;1,"ID en double",IF(OR($B14="",$C14="",$D14="",$E14="",$F14="",$H14="",$I14="",$M14="",$N14="",$O14=""),"Champs obligatoires manquants",IF($I14&lt;$H14,"Fin prévue antérieure au début",IF(AND($B14="Jalon",$H14&lt;&gt;$I14),"Jalon : dates prévues différentes",IF(AND($K14&lt;&gt;"",$L14&lt;&gt;"",$L14&lt;$K14),"Fin réelle antérieure au début",IF($G14=$A14,"Auto-dépendance",IF(AND($G14&lt;&gt;"",COUNTIF($A$9:$A$128,$G14)=0),"Prédécesseur introuvable",IF(AND($G14&lt;&gt;"",COUNTIF($A$9:$A$128,$G14)&gt;1),"Prédécesseur ambigu",IF(AND($R14&lt;&gt;"",$H14&lt;$R14),"Début avant fin du prédécesseur",IF(AND($M14&gt;0,$K14=""),"Début réel à renseigner",IF(AND($M14=100%,$L14=""),"Fin réelle à renseigner",IF(AND($L14&lt;&gt;"",$M14&lt;100%),"Avancement à passer à 100 %",IF($N14="Bloqué","Blocage à traiter",IF($N14="En attente","Attente à traiter",IF($P14="En retard","Retard",IF(AND($P14&lt;&gt;"Terminé",$I14&gt;='Paramètres'!$B$3,IFERROR(NETWORKDAYS.INTL('Paramètres'!$B$3,$I14,1,'Paramètres'!$J$3:$J$22),999)&lt;='Paramètres'!$B$6),"Échéance proche","")))))))))))))))))))</f>
        <v/>
      </c>
      <c r="T14" s="34" t="n"/>
      <c r="U14" s="65">
        <f>IF(OR($A14="",$G14=""),"",IFERROR(IF(INDEX($L$9:$L$128,MATCH($G14,$A$9:$A$128,0))&lt;&gt;"",INDEX($L$9:$L$128,MATCH($G14,$A$9:$A$128,0)),INDEX($I$9:$I$128,MATCH($G14,$A$9:$A$128,0))),""))</f>
        <v/>
      </c>
    </row>
    <row r="15" ht="28" customHeight="1">
      <c r="A15" s="42" t="inlineStr">
        <is>
          <t>P-007</t>
        </is>
      </c>
      <c r="B15" s="42" t="inlineStr">
        <is>
          <t>Tâche</t>
        </is>
      </c>
      <c r="C15" s="42" t="inlineStr">
        <is>
          <t>Gros œuvre</t>
        </is>
      </c>
      <c r="D15" s="42" t="inlineStr">
        <is>
          <t>Zone A</t>
        </is>
      </c>
      <c r="E15" s="34" t="inlineStr">
        <is>
          <t>Réalisation des fondations de la zone A</t>
        </is>
      </c>
      <c r="F15" s="42" t="inlineStr">
        <is>
          <t>Équipe gros œuvre</t>
        </is>
      </c>
      <c r="G15" s="42" t="inlineStr">
        <is>
          <t>P-003</t>
        </is>
      </c>
      <c r="H15" s="61" t="n">
        <v>46274</v>
      </c>
      <c r="I15" s="61" t="n">
        <v>46280</v>
      </c>
      <c r="J15" s="62">
        <f>IF(OR($A15="",$H15="",$I15=""),"",IF($B15="Jalon",0,IF($I15&lt;$H15,"",IFERROR(NETWORKDAYS.INTL($H15,$I15,1,'Paramètres'!$J$3:$J$22),""))))</f>
        <v/>
      </c>
      <c r="K15" s="61" t="n"/>
      <c r="L15" s="61" t="n"/>
      <c r="M15" s="44" t="n">
        <v>0</v>
      </c>
      <c r="N15" s="42" t="inlineStr">
        <is>
          <t>RAS</t>
        </is>
      </c>
      <c r="O15" s="45" t="n">
        <v>140</v>
      </c>
      <c r="P15" s="46">
        <f>IF($A15="","",IF(OR($B15="",$C15="",$D15="",$E15="",$F15="",$H15="",$I15="",$M15="",$N15="",$O15="",'Paramètres'!$B$3=""),"À compléter",IF(OR($L15&lt;&gt;"",$M15=100%),"Terminé",IF($N15="Bloqué","Bloqué",IF($N15="En attente","En attente",IF($K15&lt;&gt;"",IF('Paramètres'!$B$3&gt;$I15,"En retard","En cours"),IF('Paramètres'!$B$3&gt;$I15,"En retard",IF('Paramètres'!$B$3&gt;=$H15,"À démarrer","Non démarré"))))))))</f>
        <v/>
      </c>
      <c r="Q15" s="62">
        <f>IF(OR($A15="",$I15=""),"",IF($P15="Terminé",IF($L15="","",MAX(0,IFERROR(NETWORKDAYS.INTL(WORKDAY.INTL($I15,1,1,'Paramètres'!$J$3:$J$22),$L15,1,'Paramètres'!$J$3:$J$22),0))),IF('Paramètres'!$B$3="","",MAX(0,IFERROR(NETWORKDAYS.INTL(WORKDAY.INTL($I15,1,1,'Paramètres'!$J$3:$J$22),'Paramètres'!$B$3,1,'Paramètres'!$J$3:$J$22),0)))))</f>
        <v/>
      </c>
      <c r="R15" s="63">
        <f>IF(OR($A15="",$U15=""),"",IFERROR(WORKDAY.INTL($U15,1,1,'Paramètres'!$J$3:$J$22),""))</f>
        <v/>
      </c>
      <c r="S15" s="38">
        <f>IF(COUNTA($A15:$I15,$K15:$O15,$T15)=0,"",IF('Paramètres'!$B$3="","Date de situation manquante",IF($A15="","ID manquant",IF(COUNTIF($A$9:$A$128,$A15)&gt;1,"ID en double",IF(OR($B15="",$C15="",$D15="",$E15="",$F15="",$H15="",$I15="",$M15="",$N15="",$O15=""),"Champs obligatoires manquants",IF($I15&lt;$H15,"Fin prévue antérieure au début",IF(AND($B15="Jalon",$H15&lt;&gt;$I15),"Jalon : dates prévues différentes",IF(AND($K15&lt;&gt;"",$L15&lt;&gt;"",$L15&lt;$K15),"Fin réelle antérieure au début",IF($G15=$A15,"Auto-dépendance",IF(AND($G15&lt;&gt;"",COUNTIF($A$9:$A$128,$G15)=0),"Prédécesseur introuvable",IF(AND($G15&lt;&gt;"",COUNTIF($A$9:$A$128,$G15)&gt;1),"Prédécesseur ambigu",IF(AND($R15&lt;&gt;"",$H15&lt;$R15),"Début avant fin du prédécesseur",IF(AND($M15&gt;0,$K15=""),"Début réel à renseigner",IF(AND($M15=100%,$L15=""),"Fin réelle à renseigner",IF(AND($L15&lt;&gt;"",$M15&lt;100%),"Avancement à passer à 100 %",IF($N15="Bloqué","Blocage à traiter",IF($N15="En attente","Attente à traiter",IF($P15="En retard","Retard",IF(AND($P15&lt;&gt;"Terminé",$I15&gt;='Paramètres'!$B$3,IFERROR(NETWORKDAYS.INTL('Paramètres'!$B$3,$I15,1,'Paramètres'!$J$3:$J$22),999)&lt;='Paramètres'!$B$6),"Échéance proche","")))))))))))))))))))</f>
        <v/>
      </c>
      <c r="T15" s="34" t="n"/>
      <c r="U15" s="63">
        <f>IF(OR($A15="",$G15=""),"",IFERROR(IF(INDEX($L$9:$L$128,MATCH($G15,$A$9:$A$128,0))&lt;&gt;"",INDEX($L$9:$L$128,MATCH($G15,$A$9:$A$128,0)),INDEX($I$9:$I$128,MATCH($G15,$A$9:$A$128,0))),""))</f>
        <v/>
      </c>
    </row>
    <row r="16" ht="28" customHeight="1">
      <c r="A16" s="42" t="inlineStr">
        <is>
          <t>P-008</t>
        </is>
      </c>
      <c r="B16" s="42" t="inlineStr">
        <is>
          <t>Tâche</t>
        </is>
      </c>
      <c r="C16" s="42" t="inlineStr">
        <is>
          <t>Logistique</t>
        </is>
      </c>
      <c r="D16" s="42" t="inlineStr">
        <is>
          <t>Zone stockage</t>
        </is>
      </c>
      <c r="E16" s="34" t="inlineStr">
        <is>
          <t>Approvisionnement fictif en armatures</t>
        </is>
      </c>
      <c r="F16" s="42" t="inlineStr">
        <is>
          <t>Équipe logistique</t>
        </is>
      </c>
      <c r="G16" s="42" t="n"/>
      <c r="H16" s="61" t="n">
        <v>46273</v>
      </c>
      <c r="I16" s="61" t="n">
        <v>46274</v>
      </c>
      <c r="J16" s="64">
        <f>IF(OR($A16="",$H16="",$I16=""),"",IF($B16="Jalon",0,IF($I16&lt;$H16,"",IFERROR(NETWORKDAYS.INTL($H16,$I16,1,'Paramètres'!$J$3:$J$22),""))))</f>
        <v/>
      </c>
      <c r="K16" s="61" t="n"/>
      <c r="L16" s="61" t="n"/>
      <c r="M16" s="44" t="n">
        <v>0</v>
      </c>
      <c r="N16" s="42" t="inlineStr">
        <is>
          <t>En attente</t>
        </is>
      </c>
      <c r="O16" s="45" t="n">
        <v>21</v>
      </c>
      <c r="P16" s="49">
        <f>IF($A16="","",IF(OR($B16="",$C16="",$D16="",$E16="",$F16="",$H16="",$I16="",$M16="",$N16="",$O16="",'Paramètres'!$B$3=""),"À compléter",IF(OR($L16&lt;&gt;"",$M16=100%),"Terminé",IF($N16="Bloqué","Bloqué",IF($N16="En attente","En attente",IF($K16&lt;&gt;"",IF('Paramètres'!$B$3&gt;$I16,"En retard","En cours"),IF('Paramètres'!$B$3&gt;$I16,"En retard",IF('Paramètres'!$B$3&gt;=$H16,"À démarrer","Non démarré"))))))))</f>
        <v/>
      </c>
      <c r="Q16" s="64">
        <f>IF(OR($A16="",$I16=""),"",IF($P16="Terminé",IF($L16="","",MAX(0,IFERROR(NETWORKDAYS.INTL(WORKDAY.INTL($I16,1,1,'Paramètres'!$J$3:$J$22),$L16,1,'Paramètres'!$J$3:$J$22),0))),IF('Paramètres'!$B$3="","",MAX(0,IFERROR(NETWORKDAYS.INTL(WORKDAY.INTL($I16,1,1,'Paramètres'!$J$3:$J$22),'Paramètres'!$B$3,1,'Paramètres'!$J$3:$J$22),0)))))</f>
        <v/>
      </c>
      <c r="R16" s="65">
        <f>IF(OR($A16="",$U16=""),"",IFERROR(WORKDAY.INTL($U16,1,1,'Paramètres'!$J$3:$J$22),""))</f>
        <v/>
      </c>
      <c r="S16" s="51">
        <f>IF(COUNTA($A16:$I16,$K16:$O16,$T16)=0,"",IF('Paramètres'!$B$3="","Date de situation manquante",IF($A16="","ID manquant",IF(COUNTIF($A$9:$A$128,$A16)&gt;1,"ID en double",IF(OR($B16="",$C16="",$D16="",$E16="",$F16="",$H16="",$I16="",$M16="",$N16="",$O16=""),"Champs obligatoires manquants",IF($I16&lt;$H16,"Fin prévue antérieure au début",IF(AND($B16="Jalon",$H16&lt;&gt;$I16),"Jalon : dates prévues différentes",IF(AND($K16&lt;&gt;"",$L16&lt;&gt;"",$L16&lt;$K16),"Fin réelle antérieure au début",IF($G16=$A16,"Auto-dépendance",IF(AND($G16&lt;&gt;"",COUNTIF($A$9:$A$128,$G16)=0),"Prédécesseur introuvable",IF(AND($G16&lt;&gt;"",COUNTIF($A$9:$A$128,$G16)&gt;1),"Prédécesseur ambigu",IF(AND($R16&lt;&gt;"",$H16&lt;$R16),"Début avant fin du prédécesseur",IF(AND($M16&gt;0,$K16=""),"Début réel à renseigner",IF(AND($M16=100%,$L16=""),"Fin réelle à renseigner",IF(AND($L16&lt;&gt;"",$M16&lt;100%),"Avancement à passer à 100 %",IF($N16="Bloqué","Blocage à traiter",IF($N16="En attente","Attente à traiter",IF($P16="En retard","Retard",IF(AND($P16&lt;&gt;"Terminé",$I16&gt;='Paramètres'!$B$3,IFERROR(NETWORKDAYS.INTL('Paramètres'!$B$3,$I16,1,'Paramètres'!$J$3:$J$22),999)&lt;='Paramètres'!$B$6),"Échéance proche","")))))))))))))))))))</f>
        <v/>
      </c>
      <c r="T16" s="34" t="n"/>
      <c r="U16" s="65">
        <f>IF(OR($A16="",$G16=""),"",IFERROR(IF(INDEX($L$9:$L$128,MATCH($G16,$A$9:$A$128,0))&lt;&gt;"",INDEX($L$9:$L$128,MATCH($G16,$A$9:$A$128,0)),INDEX($I$9:$I$128,MATCH($G16,$A$9:$A$128,0))),""))</f>
        <v/>
      </c>
    </row>
    <row r="17" ht="28" customHeight="1">
      <c r="A17" s="42" t="inlineStr">
        <is>
          <t>P-009</t>
        </is>
      </c>
      <c r="B17" s="42" t="inlineStr">
        <is>
          <t>Jalon</t>
        </is>
      </c>
      <c r="C17" s="42" t="inlineStr">
        <is>
          <t>Gros œuvre</t>
        </is>
      </c>
      <c r="D17" s="42" t="inlineStr">
        <is>
          <t>Zone A</t>
        </is>
      </c>
      <c r="E17" s="34" t="inlineStr">
        <is>
          <t>Zone A prête pour bétonnage</t>
        </is>
      </c>
      <c r="F17" s="42" t="inlineStr">
        <is>
          <t>Équipe gros œuvre</t>
        </is>
      </c>
      <c r="G17" s="42" t="inlineStr">
        <is>
          <t>P-007</t>
        </is>
      </c>
      <c r="H17" s="61" t="n">
        <v>46281</v>
      </c>
      <c r="I17" s="61" t="n">
        <v>46281</v>
      </c>
      <c r="J17" s="62">
        <f>IF(OR($A17="",$H17="",$I17=""),"",IF($B17="Jalon",0,IF($I17&lt;$H17,"",IFERROR(NETWORKDAYS.INTL($H17,$I17,1,'Paramètres'!$J$3:$J$22),""))))</f>
        <v/>
      </c>
      <c r="K17" s="61" t="n"/>
      <c r="L17" s="61" t="n"/>
      <c r="M17" s="44" t="n">
        <v>0</v>
      </c>
      <c r="N17" s="42" t="inlineStr">
        <is>
          <t>RAS</t>
        </is>
      </c>
      <c r="O17" s="45" t="n">
        <v>2</v>
      </c>
      <c r="P17" s="46">
        <f>IF($A17="","",IF(OR($B17="",$C17="",$D17="",$E17="",$F17="",$H17="",$I17="",$M17="",$N17="",$O17="",'Paramètres'!$B$3=""),"À compléter",IF(OR($L17&lt;&gt;"",$M17=100%),"Terminé",IF($N17="Bloqué","Bloqué",IF($N17="En attente","En attente",IF($K17&lt;&gt;"",IF('Paramètres'!$B$3&gt;$I17,"En retard","En cours"),IF('Paramètres'!$B$3&gt;$I17,"En retard",IF('Paramètres'!$B$3&gt;=$H17,"À démarrer","Non démarré"))))))))</f>
        <v/>
      </c>
      <c r="Q17" s="62">
        <f>IF(OR($A17="",$I17=""),"",IF($P17="Terminé",IF($L17="","",MAX(0,IFERROR(NETWORKDAYS.INTL(WORKDAY.INTL($I17,1,1,'Paramètres'!$J$3:$J$22),$L17,1,'Paramètres'!$J$3:$J$22),0))),IF('Paramètres'!$B$3="","",MAX(0,IFERROR(NETWORKDAYS.INTL(WORKDAY.INTL($I17,1,1,'Paramètres'!$J$3:$J$22),'Paramètres'!$B$3,1,'Paramètres'!$J$3:$J$22),0)))))</f>
        <v/>
      </c>
      <c r="R17" s="63">
        <f>IF(OR($A17="",$U17=""),"",IFERROR(WORKDAY.INTL($U17,1,1,'Paramètres'!$J$3:$J$22),""))</f>
        <v/>
      </c>
      <c r="S17" s="38">
        <f>IF(COUNTA($A17:$I17,$K17:$O17,$T17)=0,"",IF('Paramètres'!$B$3="","Date de situation manquante",IF($A17="","ID manquant",IF(COUNTIF($A$9:$A$128,$A17)&gt;1,"ID en double",IF(OR($B17="",$C17="",$D17="",$E17="",$F17="",$H17="",$I17="",$M17="",$N17="",$O17=""),"Champs obligatoires manquants",IF($I17&lt;$H17,"Fin prévue antérieure au début",IF(AND($B17="Jalon",$H17&lt;&gt;$I17),"Jalon : dates prévues différentes",IF(AND($K17&lt;&gt;"",$L17&lt;&gt;"",$L17&lt;$K17),"Fin réelle antérieure au début",IF($G17=$A17,"Auto-dépendance",IF(AND($G17&lt;&gt;"",COUNTIF($A$9:$A$128,$G17)=0),"Prédécesseur introuvable",IF(AND($G17&lt;&gt;"",COUNTIF($A$9:$A$128,$G17)&gt;1),"Prédécesseur ambigu",IF(AND($R17&lt;&gt;"",$H17&lt;$R17),"Début avant fin du prédécesseur",IF(AND($M17&gt;0,$K17=""),"Début réel à renseigner",IF(AND($M17=100%,$L17=""),"Fin réelle à renseigner",IF(AND($L17&lt;&gt;"",$M17&lt;100%),"Avancement à passer à 100 %",IF($N17="Bloqué","Blocage à traiter",IF($N17="En attente","Attente à traiter",IF($P17="En retard","Retard",IF(AND($P17&lt;&gt;"Terminé",$I17&gt;='Paramètres'!$B$3,IFERROR(NETWORKDAYS.INTL('Paramètres'!$B$3,$I17,1,'Paramètres'!$J$3:$J$22),999)&lt;='Paramètres'!$B$6),"Échéance proche","")))))))))))))))))))</f>
        <v/>
      </c>
      <c r="T17" s="34" t="n"/>
      <c r="U17" s="63">
        <f>IF(OR($A17="",$G17=""),"",IFERROR(IF(INDEX($L$9:$L$128,MATCH($G17,$A$9:$A$128,0))&lt;&gt;"",INDEX($L$9:$L$128,MATCH($G17,$A$9:$A$128,0)),INDEX($I$9:$I$128,MATCH($G17,$A$9:$A$128,0))),""))</f>
        <v/>
      </c>
    </row>
    <row r="18" ht="28" customHeight="1">
      <c r="A18" s="42" t="inlineStr">
        <is>
          <t>P-010</t>
        </is>
      </c>
      <c r="B18" s="42" t="inlineStr">
        <is>
          <t>Tâche</t>
        </is>
      </c>
      <c r="C18" s="42" t="inlineStr">
        <is>
          <t>Gros œuvre</t>
        </is>
      </c>
      <c r="D18" s="42" t="inlineStr">
        <is>
          <t>Zone A</t>
        </is>
      </c>
      <c r="E18" s="34" t="inlineStr">
        <is>
          <t>Coffrage du soubassement de la zone A</t>
        </is>
      </c>
      <c r="F18" s="42" t="inlineStr">
        <is>
          <t>Équipe gros œuvre</t>
        </is>
      </c>
      <c r="G18" s="42" t="inlineStr">
        <is>
          <t>P-009</t>
        </is>
      </c>
      <c r="H18" s="61" t="n">
        <v>46282</v>
      </c>
      <c r="I18" s="61" t="n">
        <v>46286</v>
      </c>
      <c r="J18" s="64">
        <f>IF(OR($A18="",$H18="",$I18=""),"",IF($B18="Jalon",0,IF($I18&lt;$H18,"",IFERROR(NETWORKDAYS.INTL($H18,$I18,1,'Paramètres'!$J$3:$J$22),""))))</f>
        <v/>
      </c>
      <c r="K18" s="61" t="n"/>
      <c r="L18" s="61" t="n"/>
      <c r="M18" s="44" t="n">
        <v>0</v>
      </c>
      <c r="N18" s="42" t="inlineStr">
        <is>
          <t>RAS</t>
        </is>
      </c>
      <c r="O18" s="45" t="n">
        <v>105</v>
      </c>
      <c r="P18" s="49">
        <f>IF($A18="","",IF(OR($B18="",$C18="",$D18="",$E18="",$F18="",$H18="",$I18="",$M18="",$N18="",$O18="",'Paramètres'!$B$3=""),"À compléter",IF(OR($L18&lt;&gt;"",$M18=100%),"Terminé",IF($N18="Bloqué","Bloqué",IF($N18="En attente","En attente",IF($K18&lt;&gt;"",IF('Paramètres'!$B$3&gt;$I18,"En retard","En cours"),IF('Paramètres'!$B$3&gt;$I18,"En retard",IF('Paramètres'!$B$3&gt;=$H18,"À démarrer","Non démarré"))))))))</f>
        <v/>
      </c>
      <c r="Q18" s="64">
        <f>IF(OR($A18="",$I18=""),"",IF($P18="Terminé",IF($L18="","",MAX(0,IFERROR(NETWORKDAYS.INTL(WORKDAY.INTL($I18,1,1,'Paramètres'!$J$3:$J$22),$L18,1,'Paramètres'!$J$3:$J$22),0))),IF('Paramètres'!$B$3="","",MAX(0,IFERROR(NETWORKDAYS.INTL(WORKDAY.INTL($I18,1,1,'Paramètres'!$J$3:$J$22),'Paramètres'!$B$3,1,'Paramètres'!$J$3:$J$22),0)))))</f>
        <v/>
      </c>
      <c r="R18" s="65">
        <f>IF(OR($A18="",$U18=""),"",IFERROR(WORKDAY.INTL($U18,1,1,'Paramètres'!$J$3:$J$22),""))</f>
        <v/>
      </c>
      <c r="S18" s="51">
        <f>IF(COUNTA($A18:$I18,$K18:$O18,$T18)=0,"",IF('Paramètres'!$B$3="","Date de situation manquante",IF($A18="","ID manquant",IF(COUNTIF($A$9:$A$128,$A18)&gt;1,"ID en double",IF(OR($B18="",$C18="",$D18="",$E18="",$F18="",$H18="",$I18="",$M18="",$N18="",$O18=""),"Champs obligatoires manquants",IF($I18&lt;$H18,"Fin prévue antérieure au début",IF(AND($B18="Jalon",$H18&lt;&gt;$I18),"Jalon : dates prévues différentes",IF(AND($K18&lt;&gt;"",$L18&lt;&gt;"",$L18&lt;$K18),"Fin réelle antérieure au début",IF($G18=$A18,"Auto-dépendance",IF(AND($G18&lt;&gt;"",COUNTIF($A$9:$A$128,$G18)=0),"Prédécesseur introuvable",IF(AND($G18&lt;&gt;"",COUNTIF($A$9:$A$128,$G18)&gt;1),"Prédécesseur ambigu",IF(AND($R18&lt;&gt;"",$H18&lt;$R18),"Début avant fin du prédécesseur",IF(AND($M18&gt;0,$K18=""),"Début réel à renseigner",IF(AND($M18=100%,$L18=""),"Fin réelle à renseigner",IF(AND($L18&lt;&gt;"",$M18&lt;100%),"Avancement à passer à 100 %",IF($N18="Bloqué","Blocage à traiter",IF($N18="En attente","Attente à traiter",IF($P18="En retard","Retard",IF(AND($P18&lt;&gt;"Terminé",$I18&gt;='Paramètres'!$B$3,IFERROR(NETWORKDAYS.INTL('Paramètres'!$B$3,$I18,1,'Paramètres'!$J$3:$J$22),999)&lt;='Paramètres'!$B$6),"Échéance proche","")))))))))))))))))))</f>
        <v/>
      </c>
      <c r="T18" s="34" t="n"/>
      <c r="U18" s="65">
        <f>IF(OR($A18="",$G18=""),"",IFERROR(IF(INDEX($L$9:$L$128,MATCH($G18,$A$9:$A$128,0))&lt;&gt;"",INDEX($L$9:$L$128,MATCH($G18,$A$9:$A$128,0)),INDEX($I$9:$I$128,MATCH($G18,$A$9:$A$128,0))),""))</f>
        <v/>
      </c>
    </row>
    <row r="19" ht="28" customHeight="1">
      <c r="A19" s="42" t="n"/>
      <c r="B19" s="42" t="n"/>
      <c r="C19" s="42" t="n"/>
      <c r="D19" s="42" t="n"/>
      <c r="E19" s="34" t="n"/>
      <c r="F19" s="42" t="n"/>
      <c r="G19" s="42" t="n"/>
      <c r="H19" s="61" t="n"/>
      <c r="I19" s="61" t="n"/>
      <c r="J19" s="62">
        <f>IF(OR($A19="",$H19="",$I19=""),"",IF($B19="Jalon",0,IF($I19&lt;$H19,"",IFERROR(NETWORKDAYS.INTL($H19,$I19,1,'Paramètres'!$J$3:$J$22),""))))</f>
        <v/>
      </c>
      <c r="K19" s="61" t="n"/>
      <c r="L19" s="61" t="n"/>
      <c r="M19" s="44" t="n"/>
      <c r="N19" s="42" t="n"/>
      <c r="O19" s="45" t="n"/>
      <c r="P19" s="46">
        <f>IF($A19="","",IF(OR($B19="",$C19="",$D19="",$E19="",$F19="",$H19="",$I19="",$M19="",$N19="",$O19="",'Paramètres'!$B$3=""),"À compléter",IF(OR($L19&lt;&gt;"",$M19=100%),"Terminé",IF($N19="Bloqué","Bloqué",IF($N19="En attente","En attente",IF($K19&lt;&gt;"",IF('Paramètres'!$B$3&gt;$I19,"En retard","En cours"),IF('Paramètres'!$B$3&gt;$I19,"En retard",IF('Paramètres'!$B$3&gt;=$H19,"À démarrer","Non démarré"))))))))</f>
        <v/>
      </c>
      <c r="Q19" s="62">
        <f>IF(OR($A19="",$I19=""),"",IF($P19="Terminé",IF($L19="","",MAX(0,IFERROR(NETWORKDAYS.INTL(WORKDAY.INTL($I19,1,1,'Paramètres'!$J$3:$J$22),$L19,1,'Paramètres'!$J$3:$J$22),0))),IF('Paramètres'!$B$3="","",MAX(0,IFERROR(NETWORKDAYS.INTL(WORKDAY.INTL($I19,1,1,'Paramètres'!$J$3:$J$22),'Paramètres'!$B$3,1,'Paramètres'!$J$3:$J$22),0)))))</f>
        <v/>
      </c>
      <c r="R19" s="63">
        <f>IF(OR($A19="",$U19=""),"",IFERROR(WORKDAY.INTL($U19,1,1,'Paramètres'!$J$3:$J$22),""))</f>
        <v/>
      </c>
      <c r="S19" s="38">
        <f>IF(COUNTA($A19:$I19,$K19:$O19,$T19)=0,"",IF('Paramètres'!$B$3="","Date de situation manquante",IF($A19="","ID manquant",IF(COUNTIF($A$9:$A$128,$A19)&gt;1,"ID en double",IF(OR($B19="",$C19="",$D19="",$E19="",$F19="",$H19="",$I19="",$M19="",$N19="",$O19=""),"Champs obligatoires manquants",IF($I19&lt;$H19,"Fin prévue antérieure au début",IF(AND($B19="Jalon",$H19&lt;&gt;$I19),"Jalon : dates prévues différentes",IF(AND($K19&lt;&gt;"",$L19&lt;&gt;"",$L19&lt;$K19),"Fin réelle antérieure au début",IF($G19=$A19,"Auto-dépendance",IF(AND($G19&lt;&gt;"",COUNTIF($A$9:$A$128,$G19)=0),"Prédécesseur introuvable",IF(AND($G19&lt;&gt;"",COUNTIF($A$9:$A$128,$G19)&gt;1),"Prédécesseur ambigu",IF(AND($R19&lt;&gt;"",$H19&lt;$R19),"Début avant fin du prédécesseur",IF(AND($M19&gt;0,$K19=""),"Début réel à renseigner",IF(AND($M19=100%,$L19=""),"Fin réelle à renseigner",IF(AND($L19&lt;&gt;"",$M19&lt;100%),"Avancement à passer à 100 %",IF($N19="Bloqué","Blocage à traiter",IF($N19="En attente","Attente à traiter",IF($P19="En retard","Retard",IF(AND($P19&lt;&gt;"Terminé",$I19&gt;='Paramètres'!$B$3,IFERROR(NETWORKDAYS.INTL('Paramètres'!$B$3,$I19,1,'Paramètres'!$J$3:$J$22),999)&lt;='Paramètres'!$B$6),"Échéance proche","")))))))))))))))))))</f>
        <v/>
      </c>
      <c r="T19" s="34" t="n"/>
      <c r="U19" s="63">
        <f>IF(OR($A19="",$G19=""),"",IFERROR(IF(INDEX($L$9:$L$128,MATCH($G19,$A$9:$A$128,0))&lt;&gt;"",INDEX($L$9:$L$128,MATCH($G19,$A$9:$A$128,0)),INDEX($I$9:$I$128,MATCH($G19,$A$9:$A$128,0))),""))</f>
        <v/>
      </c>
    </row>
    <row r="20" ht="28" customHeight="1">
      <c r="A20" s="42" t="n"/>
      <c r="B20" s="42" t="n"/>
      <c r="C20" s="42" t="n"/>
      <c r="D20" s="42" t="n"/>
      <c r="E20" s="34" t="n"/>
      <c r="F20" s="42" t="n"/>
      <c r="G20" s="42" t="n"/>
      <c r="H20" s="61" t="n"/>
      <c r="I20" s="61" t="n"/>
      <c r="J20" s="64">
        <f>IF(OR($A20="",$H20="",$I20=""),"",IF($B20="Jalon",0,IF($I20&lt;$H20,"",IFERROR(NETWORKDAYS.INTL($H20,$I20,1,'Paramètres'!$J$3:$J$22),""))))</f>
        <v/>
      </c>
      <c r="K20" s="61" t="n"/>
      <c r="L20" s="61" t="n"/>
      <c r="M20" s="44" t="n"/>
      <c r="N20" s="42" t="n"/>
      <c r="O20" s="45" t="n"/>
      <c r="P20" s="49">
        <f>IF($A20="","",IF(OR($B20="",$C20="",$D20="",$E20="",$F20="",$H20="",$I20="",$M20="",$N20="",$O20="",'Paramètres'!$B$3=""),"À compléter",IF(OR($L20&lt;&gt;"",$M20=100%),"Terminé",IF($N20="Bloqué","Bloqué",IF($N20="En attente","En attente",IF($K20&lt;&gt;"",IF('Paramètres'!$B$3&gt;$I20,"En retard","En cours"),IF('Paramètres'!$B$3&gt;$I20,"En retard",IF('Paramètres'!$B$3&gt;=$H20,"À démarrer","Non démarré"))))))))</f>
        <v/>
      </c>
      <c r="Q20" s="64">
        <f>IF(OR($A20="",$I20=""),"",IF($P20="Terminé",IF($L20="","",MAX(0,IFERROR(NETWORKDAYS.INTL(WORKDAY.INTL($I20,1,1,'Paramètres'!$J$3:$J$22),$L20,1,'Paramètres'!$J$3:$J$22),0))),IF('Paramètres'!$B$3="","",MAX(0,IFERROR(NETWORKDAYS.INTL(WORKDAY.INTL($I20,1,1,'Paramètres'!$J$3:$J$22),'Paramètres'!$B$3,1,'Paramètres'!$J$3:$J$22),0)))))</f>
        <v/>
      </c>
      <c r="R20" s="65">
        <f>IF(OR($A20="",$U20=""),"",IFERROR(WORKDAY.INTL($U20,1,1,'Paramètres'!$J$3:$J$22),""))</f>
        <v/>
      </c>
      <c r="S20" s="51">
        <f>IF(COUNTA($A20:$I20,$K20:$O20,$T20)=0,"",IF('Paramètres'!$B$3="","Date de situation manquante",IF($A20="","ID manquant",IF(COUNTIF($A$9:$A$128,$A20)&gt;1,"ID en double",IF(OR($B20="",$C20="",$D20="",$E20="",$F20="",$H20="",$I20="",$M20="",$N20="",$O20=""),"Champs obligatoires manquants",IF($I20&lt;$H20,"Fin prévue antérieure au début",IF(AND($B20="Jalon",$H20&lt;&gt;$I20),"Jalon : dates prévues différentes",IF(AND($K20&lt;&gt;"",$L20&lt;&gt;"",$L20&lt;$K20),"Fin réelle antérieure au début",IF($G20=$A20,"Auto-dépendance",IF(AND($G20&lt;&gt;"",COUNTIF($A$9:$A$128,$G20)=0),"Prédécesseur introuvable",IF(AND($G20&lt;&gt;"",COUNTIF($A$9:$A$128,$G20)&gt;1),"Prédécesseur ambigu",IF(AND($R20&lt;&gt;"",$H20&lt;$R20),"Début avant fin du prédécesseur",IF(AND($M20&gt;0,$K20=""),"Début réel à renseigner",IF(AND($M20=100%,$L20=""),"Fin réelle à renseigner",IF(AND($L20&lt;&gt;"",$M20&lt;100%),"Avancement à passer à 100 %",IF($N20="Bloqué","Blocage à traiter",IF($N20="En attente","Attente à traiter",IF($P20="En retard","Retard",IF(AND($P20&lt;&gt;"Terminé",$I20&gt;='Paramètres'!$B$3,IFERROR(NETWORKDAYS.INTL('Paramètres'!$B$3,$I20,1,'Paramètres'!$J$3:$J$22),999)&lt;='Paramètres'!$B$6),"Échéance proche","")))))))))))))))))))</f>
        <v/>
      </c>
      <c r="T20" s="34" t="n"/>
      <c r="U20" s="65">
        <f>IF(OR($A20="",$G20=""),"",IFERROR(IF(INDEX($L$9:$L$128,MATCH($G20,$A$9:$A$128,0))&lt;&gt;"",INDEX($L$9:$L$128,MATCH($G20,$A$9:$A$128,0)),INDEX($I$9:$I$128,MATCH($G20,$A$9:$A$128,0))),""))</f>
        <v/>
      </c>
    </row>
    <row r="21" ht="28" customHeight="1">
      <c r="A21" s="42" t="n"/>
      <c r="B21" s="42" t="n"/>
      <c r="C21" s="42" t="n"/>
      <c r="D21" s="42" t="n"/>
      <c r="E21" s="34" t="n"/>
      <c r="F21" s="42" t="n"/>
      <c r="G21" s="42" t="n"/>
      <c r="H21" s="61" t="n"/>
      <c r="I21" s="61" t="n"/>
      <c r="J21" s="62">
        <f>IF(OR($A21="",$H21="",$I21=""),"",IF($B21="Jalon",0,IF($I21&lt;$H21,"",IFERROR(NETWORKDAYS.INTL($H21,$I21,1,'Paramètres'!$J$3:$J$22),""))))</f>
        <v/>
      </c>
      <c r="K21" s="61" t="n"/>
      <c r="L21" s="61" t="n"/>
      <c r="M21" s="44" t="n"/>
      <c r="N21" s="42" t="n"/>
      <c r="O21" s="45" t="n"/>
      <c r="P21" s="46">
        <f>IF($A21="","",IF(OR($B21="",$C21="",$D21="",$E21="",$F21="",$H21="",$I21="",$M21="",$N21="",$O21="",'Paramètres'!$B$3=""),"À compléter",IF(OR($L21&lt;&gt;"",$M21=100%),"Terminé",IF($N21="Bloqué","Bloqué",IF($N21="En attente","En attente",IF($K21&lt;&gt;"",IF('Paramètres'!$B$3&gt;$I21,"En retard","En cours"),IF('Paramètres'!$B$3&gt;$I21,"En retard",IF('Paramètres'!$B$3&gt;=$H21,"À démarrer","Non démarré"))))))))</f>
        <v/>
      </c>
      <c r="Q21" s="62">
        <f>IF(OR($A21="",$I21=""),"",IF($P21="Terminé",IF($L21="","",MAX(0,IFERROR(NETWORKDAYS.INTL(WORKDAY.INTL($I21,1,1,'Paramètres'!$J$3:$J$22),$L21,1,'Paramètres'!$J$3:$J$22),0))),IF('Paramètres'!$B$3="","",MAX(0,IFERROR(NETWORKDAYS.INTL(WORKDAY.INTL($I21,1,1,'Paramètres'!$J$3:$J$22),'Paramètres'!$B$3,1,'Paramètres'!$J$3:$J$22),0)))))</f>
        <v/>
      </c>
      <c r="R21" s="63">
        <f>IF(OR($A21="",$U21=""),"",IFERROR(WORKDAY.INTL($U21,1,1,'Paramètres'!$J$3:$J$22),""))</f>
        <v/>
      </c>
      <c r="S21" s="38">
        <f>IF(COUNTA($A21:$I21,$K21:$O21,$T21)=0,"",IF('Paramètres'!$B$3="","Date de situation manquante",IF($A21="","ID manquant",IF(COUNTIF($A$9:$A$128,$A21)&gt;1,"ID en double",IF(OR($B21="",$C21="",$D21="",$E21="",$F21="",$H21="",$I21="",$M21="",$N21="",$O21=""),"Champs obligatoires manquants",IF($I21&lt;$H21,"Fin prévue antérieure au début",IF(AND($B21="Jalon",$H21&lt;&gt;$I21),"Jalon : dates prévues différentes",IF(AND($K21&lt;&gt;"",$L21&lt;&gt;"",$L21&lt;$K21),"Fin réelle antérieure au début",IF($G21=$A21,"Auto-dépendance",IF(AND($G21&lt;&gt;"",COUNTIF($A$9:$A$128,$G21)=0),"Prédécesseur introuvable",IF(AND($G21&lt;&gt;"",COUNTIF($A$9:$A$128,$G21)&gt;1),"Prédécesseur ambigu",IF(AND($R21&lt;&gt;"",$H21&lt;$R21),"Début avant fin du prédécesseur",IF(AND($M21&gt;0,$K21=""),"Début réel à renseigner",IF(AND($M21=100%,$L21=""),"Fin réelle à renseigner",IF(AND($L21&lt;&gt;"",$M21&lt;100%),"Avancement à passer à 100 %",IF($N21="Bloqué","Blocage à traiter",IF($N21="En attente","Attente à traiter",IF($P21="En retard","Retard",IF(AND($P21&lt;&gt;"Terminé",$I21&gt;='Paramètres'!$B$3,IFERROR(NETWORKDAYS.INTL('Paramètres'!$B$3,$I21,1,'Paramètres'!$J$3:$J$22),999)&lt;='Paramètres'!$B$6),"Échéance proche","")))))))))))))))))))</f>
        <v/>
      </c>
      <c r="T21" s="34" t="n"/>
      <c r="U21" s="63">
        <f>IF(OR($A21="",$G21=""),"",IFERROR(IF(INDEX($L$9:$L$128,MATCH($G21,$A$9:$A$128,0))&lt;&gt;"",INDEX($L$9:$L$128,MATCH($G21,$A$9:$A$128,0)),INDEX($I$9:$I$128,MATCH($G21,$A$9:$A$128,0))),""))</f>
        <v/>
      </c>
    </row>
    <row r="22" ht="28" customHeight="1">
      <c r="A22" s="42" t="n"/>
      <c r="B22" s="42" t="n"/>
      <c r="C22" s="42" t="n"/>
      <c r="D22" s="42" t="n"/>
      <c r="E22" s="34" t="n"/>
      <c r="F22" s="42" t="n"/>
      <c r="G22" s="42" t="n"/>
      <c r="H22" s="61" t="n"/>
      <c r="I22" s="61" t="n"/>
      <c r="J22" s="64">
        <f>IF(OR($A22="",$H22="",$I22=""),"",IF($B22="Jalon",0,IF($I22&lt;$H22,"",IFERROR(NETWORKDAYS.INTL($H22,$I22,1,'Paramètres'!$J$3:$J$22),""))))</f>
        <v/>
      </c>
      <c r="K22" s="61" t="n"/>
      <c r="L22" s="61" t="n"/>
      <c r="M22" s="44" t="n"/>
      <c r="N22" s="42" t="n"/>
      <c r="O22" s="45" t="n"/>
      <c r="P22" s="49">
        <f>IF($A22="","",IF(OR($B22="",$C22="",$D22="",$E22="",$F22="",$H22="",$I22="",$M22="",$N22="",$O22="",'Paramètres'!$B$3=""),"À compléter",IF(OR($L22&lt;&gt;"",$M22=100%),"Terminé",IF($N22="Bloqué","Bloqué",IF($N22="En attente","En attente",IF($K22&lt;&gt;"",IF('Paramètres'!$B$3&gt;$I22,"En retard","En cours"),IF('Paramètres'!$B$3&gt;$I22,"En retard",IF('Paramètres'!$B$3&gt;=$H22,"À démarrer","Non démarré"))))))))</f>
        <v/>
      </c>
      <c r="Q22" s="64">
        <f>IF(OR($A22="",$I22=""),"",IF($P22="Terminé",IF($L22="","",MAX(0,IFERROR(NETWORKDAYS.INTL(WORKDAY.INTL($I22,1,1,'Paramètres'!$J$3:$J$22),$L22,1,'Paramètres'!$J$3:$J$22),0))),IF('Paramètres'!$B$3="","",MAX(0,IFERROR(NETWORKDAYS.INTL(WORKDAY.INTL($I22,1,1,'Paramètres'!$J$3:$J$22),'Paramètres'!$B$3,1,'Paramètres'!$J$3:$J$22),0)))))</f>
        <v/>
      </c>
      <c r="R22" s="65">
        <f>IF(OR($A22="",$U22=""),"",IFERROR(WORKDAY.INTL($U22,1,1,'Paramètres'!$J$3:$J$22),""))</f>
        <v/>
      </c>
      <c r="S22" s="51">
        <f>IF(COUNTA($A22:$I22,$K22:$O22,$T22)=0,"",IF('Paramètres'!$B$3="","Date de situation manquante",IF($A22="","ID manquant",IF(COUNTIF($A$9:$A$128,$A22)&gt;1,"ID en double",IF(OR($B22="",$C22="",$D22="",$E22="",$F22="",$H22="",$I22="",$M22="",$N22="",$O22=""),"Champs obligatoires manquants",IF($I22&lt;$H22,"Fin prévue antérieure au début",IF(AND($B22="Jalon",$H22&lt;&gt;$I22),"Jalon : dates prévues différentes",IF(AND($K22&lt;&gt;"",$L22&lt;&gt;"",$L22&lt;$K22),"Fin réelle antérieure au début",IF($G22=$A22,"Auto-dépendance",IF(AND($G22&lt;&gt;"",COUNTIF($A$9:$A$128,$G22)=0),"Prédécesseur introuvable",IF(AND($G22&lt;&gt;"",COUNTIF($A$9:$A$128,$G22)&gt;1),"Prédécesseur ambigu",IF(AND($R22&lt;&gt;"",$H22&lt;$R22),"Début avant fin du prédécesseur",IF(AND($M22&gt;0,$K22=""),"Début réel à renseigner",IF(AND($M22=100%,$L22=""),"Fin réelle à renseigner",IF(AND($L22&lt;&gt;"",$M22&lt;100%),"Avancement à passer à 100 %",IF($N22="Bloqué","Blocage à traiter",IF($N22="En attente","Attente à traiter",IF($P22="En retard","Retard",IF(AND($P22&lt;&gt;"Terminé",$I22&gt;='Paramètres'!$B$3,IFERROR(NETWORKDAYS.INTL('Paramètres'!$B$3,$I22,1,'Paramètres'!$J$3:$J$22),999)&lt;='Paramètres'!$B$6),"Échéance proche","")))))))))))))))))))</f>
        <v/>
      </c>
      <c r="T22" s="34" t="n"/>
      <c r="U22" s="65">
        <f>IF(OR($A22="",$G22=""),"",IFERROR(IF(INDEX($L$9:$L$128,MATCH($G22,$A$9:$A$128,0))&lt;&gt;"",INDEX($L$9:$L$128,MATCH($G22,$A$9:$A$128,0)),INDEX($I$9:$I$128,MATCH($G22,$A$9:$A$128,0))),""))</f>
        <v/>
      </c>
    </row>
    <row r="23" ht="28" customHeight="1">
      <c r="A23" s="42" t="n"/>
      <c r="B23" s="42" t="n"/>
      <c r="C23" s="42" t="n"/>
      <c r="D23" s="42" t="n"/>
      <c r="E23" s="34" t="n"/>
      <c r="F23" s="42" t="n"/>
      <c r="G23" s="42" t="n"/>
      <c r="H23" s="61" t="n"/>
      <c r="I23" s="61" t="n"/>
      <c r="J23" s="62">
        <f>IF(OR($A23="",$H23="",$I23=""),"",IF($B23="Jalon",0,IF($I23&lt;$H23,"",IFERROR(NETWORKDAYS.INTL($H23,$I23,1,'Paramètres'!$J$3:$J$22),""))))</f>
        <v/>
      </c>
      <c r="K23" s="61" t="n"/>
      <c r="L23" s="61" t="n"/>
      <c r="M23" s="44" t="n"/>
      <c r="N23" s="42" t="n"/>
      <c r="O23" s="45" t="n"/>
      <c r="P23" s="46">
        <f>IF($A23="","",IF(OR($B23="",$C23="",$D23="",$E23="",$F23="",$H23="",$I23="",$M23="",$N23="",$O23="",'Paramètres'!$B$3=""),"À compléter",IF(OR($L23&lt;&gt;"",$M23=100%),"Terminé",IF($N23="Bloqué","Bloqué",IF($N23="En attente","En attente",IF($K23&lt;&gt;"",IF('Paramètres'!$B$3&gt;$I23,"En retard","En cours"),IF('Paramètres'!$B$3&gt;$I23,"En retard",IF('Paramètres'!$B$3&gt;=$H23,"À démarrer","Non démarré"))))))))</f>
        <v/>
      </c>
      <c r="Q23" s="62">
        <f>IF(OR($A23="",$I23=""),"",IF($P23="Terminé",IF($L23="","",MAX(0,IFERROR(NETWORKDAYS.INTL(WORKDAY.INTL($I23,1,1,'Paramètres'!$J$3:$J$22),$L23,1,'Paramètres'!$J$3:$J$22),0))),IF('Paramètres'!$B$3="","",MAX(0,IFERROR(NETWORKDAYS.INTL(WORKDAY.INTL($I23,1,1,'Paramètres'!$J$3:$J$22),'Paramètres'!$B$3,1,'Paramètres'!$J$3:$J$22),0)))))</f>
        <v/>
      </c>
      <c r="R23" s="63">
        <f>IF(OR($A23="",$U23=""),"",IFERROR(WORKDAY.INTL($U23,1,1,'Paramètres'!$J$3:$J$22),""))</f>
        <v/>
      </c>
      <c r="S23" s="38">
        <f>IF(COUNTA($A23:$I23,$K23:$O23,$T23)=0,"",IF('Paramètres'!$B$3="","Date de situation manquante",IF($A23="","ID manquant",IF(COUNTIF($A$9:$A$128,$A23)&gt;1,"ID en double",IF(OR($B23="",$C23="",$D23="",$E23="",$F23="",$H23="",$I23="",$M23="",$N23="",$O23=""),"Champs obligatoires manquants",IF($I23&lt;$H23,"Fin prévue antérieure au début",IF(AND($B23="Jalon",$H23&lt;&gt;$I23),"Jalon : dates prévues différentes",IF(AND($K23&lt;&gt;"",$L23&lt;&gt;"",$L23&lt;$K23),"Fin réelle antérieure au début",IF($G23=$A23,"Auto-dépendance",IF(AND($G23&lt;&gt;"",COUNTIF($A$9:$A$128,$G23)=0),"Prédécesseur introuvable",IF(AND($G23&lt;&gt;"",COUNTIF($A$9:$A$128,$G23)&gt;1),"Prédécesseur ambigu",IF(AND($R23&lt;&gt;"",$H23&lt;$R23),"Début avant fin du prédécesseur",IF(AND($M23&gt;0,$K23=""),"Début réel à renseigner",IF(AND($M23=100%,$L23=""),"Fin réelle à renseigner",IF(AND($L23&lt;&gt;"",$M23&lt;100%),"Avancement à passer à 100 %",IF($N23="Bloqué","Blocage à traiter",IF($N23="En attente","Attente à traiter",IF($P23="En retard","Retard",IF(AND($P23&lt;&gt;"Terminé",$I23&gt;='Paramètres'!$B$3,IFERROR(NETWORKDAYS.INTL('Paramètres'!$B$3,$I23,1,'Paramètres'!$J$3:$J$22),999)&lt;='Paramètres'!$B$6),"Échéance proche","")))))))))))))))))))</f>
        <v/>
      </c>
      <c r="T23" s="34" t="n"/>
      <c r="U23" s="63">
        <f>IF(OR($A23="",$G23=""),"",IFERROR(IF(INDEX($L$9:$L$128,MATCH($G23,$A$9:$A$128,0))&lt;&gt;"",INDEX($L$9:$L$128,MATCH($G23,$A$9:$A$128,0)),INDEX($I$9:$I$128,MATCH($G23,$A$9:$A$128,0))),""))</f>
        <v/>
      </c>
    </row>
    <row r="24" ht="28" customHeight="1">
      <c r="A24" s="42" t="n"/>
      <c r="B24" s="42" t="n"/>
      <c r="C24" s="42" t="n"/>
      <c r="D24" s="42" t="n"/>
      <c r="E24" s="34" t="n"/>
      <c r="F24" s="42" t="n"/>
      <c r="G24" s="42" t="n"/>
      <c r="H24" s="61" t="n"/>
      <c r="I24" s="61" t="n"/>
      <c r="J24" s="64">
        <f>IF(OR($A24="",$H24="",$I24=""),"",IF($B24="Jalon",0,IF($I24&lt;$H24,"",IFERROR(NETWORKDAYS.INTL($H24,$I24,1,'Paramètres'!$J$3:$J$22),""))))</f>
        <v/>
      </c>
      <c r="K24" s="61" t="n"/>
      <c r="L24" s="61" t="n"/>
      <c r="M24" s="44" t="n"/>
      <c r="N24" s="42" t="n"/>
      <c r="O24" s="45" t="n"/>
      <c r="P24" s="49">
        <f>IF($A24="","",IF(OR($B24="",$C24="",$D24="",$E24="",$F24="",$H24="",$I24="",$M24="",$N24="",$O24="",'Paramètres'!$B$3=""),"À compléter",IF(OR($L24&lt;&gt;"",$M24=100%),"Terminé",IF($N24="Bloqué","Bloqué",IF($N24="En attente","En attente",IF($K24&lt;&gt;"",IF('Paramètres'!$B$3&gt;$I24,"En retard","En cours"),IF('Paramètres'!$B$3&gt;$I24,"En retard",IF('Paramètres'!$B$3&gt;=$H24,"À démarrer","Non démarré"))))))))</f>
        <v/>
      </c>
      <c r="Q24" s="64">
        <f>IF(OR($A24="",$I24=""),"",IF($P24="Terminé",IF($L24="","",MAX(0,IFERROR(NETWORKDAYS.INTL(WORKDAY.INTL($I24,1,1,'Paramètres'!$J$3:$J$22),$L24,1,'Paramètres'!$J$3:$J$22),0))),IF('Paramètres'!$B$3="","",MAX(0,IFERROR(NETWORKDAYS.INTL(WORKDAY.INTL($I24,1,1,'Paramètres'!$J$3:$J$22),'Paramètres'!$B$3,1,'Paramètres'!$J$3:$J$22),0)))))</f>
        <v/>
      </c>
      <c r="R24" s="65">
        <f>IF(OR($A24="",$U24=""),"",IFERROR(WORKDAY.INTL($U24,1,1,'Paramètres'!$J$3:$J$22),""))</f>
        <v/>
      </c>
      <c r="S24" s="51">
        <f>IF(COUNTA($A24:$I24,$K24:$O24,$T24)=0,"",IF('Paramètres'!$B$3="","Date de situation manquante",IF($A24="","ID manquant",IF(COUNTIF($A$9:$A$128,$A24)&gt;1,"ID en double",IF(OR($B24="",$C24="",$D24="",$E24="",$F24="",$H24="",$I24="",$M24="",$N24="",$O24=""),"Champs obligatoires manquants",IF($I24&lt;$H24,"Fin prévue antérieure au début",IF(AND($B24="Jalon",$H24&lt;&gt;$I24),"Jalon : dates prévues différentes",IF(AND($K24&lt;&gt;"",$L24&lt;&gt;"",$L24&lt;$K24),"Fin réelle antérieure au début",IF($G24=$A24,"Auto-dépendance",IF(AND($G24&lt;&gt;"",COUNTIF($A$9:$A$128,$G24)=0),"Prédécesseur introuvable",IF(AND($G24&lt;&gt;"",COUNTIF($A$9:$A$128,$G24)&gt;1),"Prédécesseur ambigu",IF(AND($R24&lt;&gt;"",$H24&lt;$R24),"Début avant fin du prédécesseur",IF(AND($M24&gt;0,$K24=""),"Début réel à renseigner",IF(AND($M24=100%,$L24=""),"Fin réelle à renseigner",IF(AND($L24&lt;&gt;"",$M24&lt;100%),"Avancement à passer à 100 %",IF($N24="Bloqué","Blocage à traiter",IF($N24="En attente","Attente à traiter",IF($P24="En retard","Retard",IF(AND($P24&lt;&gt;"Terminé",$I24&gt;='Paramètres'!$B$3,IFERROR(NETWORKDAYS.INTL('Paramètres'!$B$3,$I24,1,'Paramètres'!$J$3:$J$22),999)&lt;='Paramètres'!$B$6),"Échéance proche","")))))))))))))))))))</f>
        <v/>
      </c>
      <c r="T24" s="34" t="n"/>
      <c r="U24" s="65">
        <f>IF(OR($A24="",$G24=""),"",IFERROR(IF(INDEX($L$9:$L$128,MATCH($G24,$A$9:$A$128,0))&lt;&gt;"",INDEX($L$9:$L$128,MATCH($G24,$A$9:$A$128,0)),INDEX($I$9:$I$128,MATCH($G24,$A$9:$A$128,0))),""))</f>
        <v/>
      </c>
    </row>
    <row r="25" ht="28" customHeight="1">
      <c r="A25" s="42" t="n"/>
      <c r="B25" s="42" t="n"/>
      <c r="C25" s="42" t="n"/>
      <c r="D25" s="42" t="n"/>
      <c r="E25" s="34" t="n"/>
      <c r="F25" s="42" t="n"/>
      <c r="G25" s="42" t="n"/>
      <c r="H25" s="61" t="n"/>
      <c r="I25" s="61" t="n"/>
      <c r="J25" s="62">
        <f>IF(OR($A25="",$H25="",$I25=""),"",IF($B25="Jalon",0,IF($I25&lt;$H25,"",IFERROR(NETWORKDAYS.INTL($H25,$I25,1,'Paramètres'!$J$3:$J$22),""))))</f>
        <v/>
      </c>
      <c r="K25" s="61" t="n"/>
      <c r="L25" s="61" t="n"/>
      <c r="M25" s="44" t="n"/>
      <c r="N25" s="42" t="n"/>
      <c r="O25" s="45" t="n"/>
      <c r="P25" s="46">
        <f>IF($A25="","",IF(OR($B25="",$C25="",$D25="",$E25="",$F25="",$H25="",$I25="",$M25="",$N25="",$O25="",'Paramètres'!$B$3=""),"À compléter",IF(OR($L25&lt;&gt;"",$M25=100%),"Terminé",IF($N25="Bloqué","Bloqué",IF($N25="En attente","En attente",IF($K25&lt;&gt;"",IF('Paramètres'!$B$3&gt;$I25,"En retard","En cours"),IF('Paramètres'!$B$3&gt;$I25,"En retard",IF('Paramètres'!$B$3&gt;=$H25,"À démarrer","Non démarré"))))))))</f>
        <v/>
      </c>
      <c r="Q25" s="62">
        <f>IF(OR($A25="",$I25=""),"",IF($P25="Terminé",IF($L25="","",MAX(0,IFERROR(NETWORKDAYS.INTL(WORKDAY.INTL($I25,1,1,'Paramètres'!$J$3:$J$22),$L25,1,'Paramètres'!$J$3:$J$22),0))),IF('Paramètres'!$B$3="","",MAX(0,IFERROR(NETWORKDAYS.INTL(WORKDAY.INTL($I25,1,1,'Paramètres'!$J$3:$J$22),'Paramètres'!$B$3,1,'Paramètres'!$J$3:$J$22),0)))))</f>
        <v/>
      </c>
      <c r="R25" s="63">
        <f>IF(OR($A25="",$U25=""),"",IFERROR(WORKDAY.INTL($U25,1,1,'Paramètres'!$J$3:$J$22),""))</f>
        <v/>
      </c>
      <c r="S25" s="38">
        <f>IF(COUNTA($A25:$I25,$K25:$O25,$T25)=0,"",IF('Paramètres'!$B$3="","Date de situation manquante",IF($A25="","ID manquant",IF(COUNTIF($A$9:$A$128,$A25)&gt;1,"ID en double",IF(OR($B25="",$C25="",$D25="",$E25="",$F25="",$H25="",$I25="",$M25="",$N25="",$O25=""),"Champs obligatoires manquants",IF($I25&lt;$H25,"Fin prévue antérieure au début",IF(AND($B25="Jalon",$H25&lt;&gt;$I25),"Jalon : dates prévues différentes",IF(AND($K25&lt;&gt;"",$L25&lt;&gt;"",$L25&lt;$K25),"Fin réelle antérieure au début",IF($G25=$A25,"Auto-dépendance",IF(AND($G25&lt;&gt;"",COUNTIF($A$9:$A$128,$G25)=0),"Prédécesseur introuvable",IF(AND($G25&lt;&gt;"",COUNTIF($A$9:$A$128,$G25)&gt;1),"Prédécesseur ambigu",IF(AND($R25&lt;&gt;"",$H25&lt;$R25),"Début avant fin du prédécesseur",IF(AND($M25&gt;0,$K25=""),"Début réel à renseigner",IF(AND($M25=100%,$L25=""),"Fin réelle à renseigner",IF(AND($L25&lt;&gt;"",$M25&lt;100%),"Avancement à passer à 100 %",IF($N25="Bloqué","Blocage à traiter",IF($N25="En attente","Attente à traiter",IF($P25="En retard","Retard",IF(AND($P25&lt;&gt;"Terminé",$I25&gt;='Paramètres'!$B$3,IFERROR(NETWORKDAYS.INTL('Paramètres'!$B$3,$I25,1,'Paramètres'!$J$3:$J$22),999)&lt;='Paramètres'!$B$6),"Échéance proche","")))))))))))))))))))</f>
        <v/>
      </c>
      <c r="T25" s="34" t="n"/>
      <c r="U25" s="63">
        <f>IF(OR($A25="",$G25=""),"",IFERROR(IF(INDEX($L$9:$L$128,MATCH($G25,$A$9:$A$128,0))&lt;&gt;"",INDEX($L$9:$L$128,MATCH($G25,$A$9:$A$128,0)),INDEX($I$9:$I$128,MATCH($G25,$A$9:$A$128,0))),""))</f>
        <v/>
      </c>
    </row>
    <row r="26" ht="28" customHeight="1">
      <c r="A26" s="42" t="n"/>
      <c r="B26" s="42" t="n"/>
      <c r="C26" s="42" t="n"/>
      <c r="D26" s="42" t="n"/>
      <c r="E26" s="34" t="n"/>
      <c r="F26" s="42" t="n"/>
      <c r="G26" s="42" t="n"/>
      <c r="H26" s="61" t="n"/>
      <c r="I26" s="61" t="n"/>
      <c r="J26" s="64">
        <f>IF(OR($A26="",$H26="",$I26=""),"",IF($B26="Jalon",0,IF($I26&lt;$H26,"",IFERROR(NETWORKDAYS.INTL($H26,$I26,1,'Paramètres'!$J$3:$J$22),""))))</f>
        <v/>
      </c>
      <c r="K26" s="61" t="n"/>
      <c r="L26" s="61" t="n"/>
      <c r="M26" s="44" t="n"/>
      <c r="N26" s="42" t="n"/>
      <c r="O26" s="45" t="n"/>
      <c r="P26" s="49">
        <f>IF($A26="","",IF(OR($B26="",$C26="",$D26="",$E26="",$F26="",$H26="",$I26="",$M26="",$N26="",$O26="",'Paramètres'!$B$3=""),"À compléter",IF(OR($L26&lt;&gt;"",$M26=100%),"Terminé",IF($N26="Bloqué","Bloqué",IF($N26="En attente","En attente",IF($K26&lt;&gt;"",IF('Paramètres'!$B$3&gt;$I26,"En retard","En cours"),IF('Paramètres'!$B$3&gt;$I26,"En retard",IF('Paramètres'!$B$3&gt;=$H26,"À démarrer","Non démarré"))))))))</f>
        <v/>
      </c>
      <c r="Q26" s="64">
        <f>IF(OR($A26="",$I26=""),"",IF($P26="Terminé",IF($L26="","",MAX(0,IFERROR(NETWORKDAYS.INTL(WORKDAY.INTL($I26,1,1,'Paramètres'!$J$3:$J$22),$L26,1,'Paramètres'!$J$3:$J$22),0))),IF('Paramètres'!$B$3="","",MAX(0,IFERROR(NETWORKDAYS.INTL(WORKDAY.INTL($I26,1,1,'Paramètres'!$J$3:$J$22),'Paramètres'!$B$3,1,'Paramètres'!$J$3:$J$22),0)))))</f>
        <v/>
      </c>
      <c r="R26" s="65">
        <f>IF(OR($A26="",$U26=""),"",IFERROR(WORKDAY.INTL($U26,1,1,'Paramètres'!$J$3:$J$22),""))</f>
        <v/>
      </c>
      <c r="S26" s="51">
        <f>IF(COUNTA($A26:$I26,$K26:$O26,$T26)=0,"",IF('Paramètres'!$B$3="","Date de situation manquante",IF($A26="","ID manquant",IF(COUNTIF($A$9:$A$128,$A26)&gt;1,"ID en double",IF(OR($B26="",$C26="",$D26="",$E26="",$F26="",$H26="",$I26="",$M26="",$N26="",$O26=""),"Champs obligatoires manquants",IF($I26&lt;$H26,"Fin prévue antérieure au début",IF(AND($B26="Jalon",$H26&lt;&gt;$I26),"Jalon : dates prévues différentes",IF(AND($K26&lt;&gt;"",$L26&lt;&gt;"",$L26&lt;$K26),"Fin réelle antérieure au début",IF($G26=$A26,"Auto-dépendance",IF(AND($G26&lt;&gt;"",COUNTIF($A$9:$A$128,$G26)=0),"Prédécesseur introuvable",IF(AND($G26&lt;&gt;"",COUNTIF($A$9:$A$128,$G26)&gt;1),"Prédécesseur ambigu",IF(AND($R26&lt;&gt;"",$H26&lt;$R26),"Début avant fin du prédécesseur",IF(AND($M26&gt;0,$K26=""),"Début réel à renseigner",IF(AND($M26=100%,$L26=""),"Fin réelle à renseigner",IF(AND($L26&lt;&gt;"",$M26&lt;100%),"Avancement à passer à 100 %",IF($N26="Bloqué","Blocage à traiter",IF($N26="En attente","Attente à traiter",IF($P26="En retard","Retard",IF(AND($P26&lt;&gt;"Terminé",$I26&gt;='Paramètres'!$B$3,IFERROR(NETWORKDAYS.INTL('Paramètres'!$B$3,$I26,1,'Paramètres'!$J$3:$J$22),999)&lt;='Paramètres'!$B$6),"Échéance proche","")))))))))))))))))))</f>
        <v/>
      </c>
      <c r="T26" s="34" t="n"/>
      <c r="U26" s="65">
        <f>IF(OR($A26="",$G26=""),"",IFERROR(IF(INDEX($L$9:$L$128,MATCH($G26,$A$9:$A$128,0))&lt;&gt;"",INDEX($L$9:$L$128,MATCH($G26,$A$9:$A$128,0)),INDEX($I$9:$I$128,MATCH($G26,$A$9:$A$128,0))),""))</f>
        <v/>
      </c>
    </row>
    <row r="27" ht="28" customHeight="1">
      <c r="A27" s="42" t="n"/>
      <c r="B27" s="42" t="n"/>
      <c r="C27" s="42" t="n"/>
      <c r="D27" s="42" t="n"/>
      <c r="E27" s="34" t="n"/>
      <c r="F27" s="42" t="n"/>
      <c r="G27" s="42" t="n"/>
      <c r="H27" s="61" t="n"/>
      <c r="I27" s="61" t="n"/>
      <c r="J27" s="62">
        <f>IF(OR($A27="",$H27="",$I27=""),"",IF($B27="Jalon",0,IF($I27&lt;$H27,"",IFERROR(NETWORKDAYS.INTL($H27,$I27,1,'Paramètres'!$J$3:$J$22),""))))</f>
        <v/>
      </c>
      <c r="K27" s="61" t="n"/>
      <c r="L27" s="61" t="n"/>
      <c r="M27" s="44" t="n"/>
      <c r="N27" s="42" t="n"/>
      <c r="O27" s="45" t="n"/>
      <c r="P27" s="46">
        <f>IF($A27="","",IF(OR($B27="",$C27="",$D27="",$E27="",$F27="",$H27="",$I27="",$M27="",$N27="",$O27="",'Paramètres'!$B$3=""),"À compléter",IF(OR($L27&lt;&gt;"",$M27=100%),"Terminé",IF($N27="Bloqué","Bloqué",IF($N27="En attente","En attente",IF($K27&lt;&gt;"",IF('Paramètres'!$B$3&gt;$I27,"En retard","En cours"),IF('Paramètres'!$B$3&gt;$I27,"En retard",IF('Paramètres'!$B$3&gt;=$H27,"À démarrer","Non démarré"))))))))</f>
        <v/>
      </c>
      <c r="Q27" s="62">
        <f>IF(OR($A27="",$I27=""),"",IF($P27="Terminé",IF($L27="","",MAX(0,IFERROR(NETWORKDAYS.INTL(WORKDAY.INTL($I27,1,1,'Paramètres'!$J$3:$J$22),$L27,1,'Paramètres'!$J$3:$J$22),0))),IF('Paramètres'!$B$3="","",MAX(0,IFERROR(NETWORKDAYS.INTL(WORKDAY.INTL($I27,1,1,'Paramètres'!$J$3:$J$22),'Paramètres'!$B$3,1,'Paramètres'!$J$3:$J$22),0)))))</f>
        <v/>
      </c>
      <c r="R27" s="63">
        <f>IF(OR($A27="",$U27=""),"",IFERROR(WORKDAY.INTL($U27,1,1,'Paramètres'!$J$3:$J$22),""))</f>
        <v/>
      </c>
      <c r="S27" s="38">
        <f>IF(COUNTA($A27:$I27,$K27:$O27,$T27)=0,"",IF('Paramètres'!$B$3="","Date de situation manquante",IF($A27="","ID manquant",IF(COUNTIF($A$9:$A$128,$A27)&gt;1,"ID en double",IF(OR($B27="",$C27="",$D27="",$E27="",$F27="",$H27="",$I27="",$M27="",$N27="",$O27=""),"Champs obligatoires manquants",IF($I27&lt;$H27,"Fin prévue antérieure au début",IF(AND($B27="Jalon",$H27&lt;&gt;$I27),"Jalon : dates prévues différentes",IF(AND($K27&lt;&gt;"",$L27&lt;&gt;"",$L27&lt;$K27),"Fin réelle antérieure au début",IF($G27=$A27,"Auto-dépendance",IF(AND($G27&lt;&gt;"",COUNTIF($A$9:$A$128,$G27)=0),"Prédécesseur introuvable",IF(AND($G27&lt;&gt;"",COUNTIF($A$9:$A$128,$G27)&gt;1),"Prédécesseur ambigu",IF(AND($R27&lt;&gt;"",$H27&lt;$R27),"Début avant fin du prédécesseur",IF(AND($M27&gt;0,$K27=""),"Début réel à renseigner",IF(AND($M27=100%,$L27=""),"Fin réelle à renseigner",IF(AND($L27&lt;&gt;"",$M27&lt;100%),"Avancement à passer à 100 %",IF($N27="Bloqué","Blocage à traiter",IF($N27="En attente","Attente à traiter",IF($P27="En retard","Retard",IF(AND($P27&lt;&gt;"Terminé",$I27&gt;='Paramètres'!$B$3,IFERROR(NETWORKDAYS.INTL('Paramètres'!$B$3,$I27,1,'Paramètres'!$J$3:$J$22),999)&lt;='Paramètres'!$B$6),"Échéance proche","")))))))))))))))))))</f>
        <v/>
      </c>
      <c r="T27" s="34" t="n"/>
      <c r="U27" s="63">
        <f>IF(OR($A27="",$G27=""),"",IFERROR(IF(INDEX($L$9:$L$128,MATCH($G27,$A$9:$A$128,0))&lt;&gt;"",INDEX($L$9:$L$128,MATCH($G27,$A$9:$A$128,0)),INDEX($I$9:$I$128,MATCH($G27,$A$9:$A$128,0))),""))</f>
        <v/>
      </c>
    </row>
    <row r="28" ht="28" customHeight="1">
      <c r="A28" s="42" t="n"/>
      <c r="B28" s="42" t="n"/>
      <c r="C28" s="42" t="n"/>
      <c r="D28" s="42" t="n"/>
      <c r="E28" s="34" t="n"/>
      <c r="F28" s="42" t="n"/>
      <c r="G28" s="42" t="n"/>
      <c r="H28" s="61" t="n"/>
      <c r="I28" s="61" t="n"/>
      <c r="J28" s="64">
        <f>IF(OR($A28="",$H28="",$I28=""),"",IF($B28="Jalon",0,IF($I28&lt;$H28,"",IFERROR(NETWORKDAYS.INTL($H28,$I28,1,'Paramètres'!$J$3:$J$22),""))))</f>
        <v/>
      </c>
      <c r="K28" s="61" t="n"/>
      <c r="L28" s="61" t="n"/>
      <c r="M28" s="44" t="n"/>
      <c r="N28" s="42" t="n"/>
      <c r="O28" s="45" t="n"/>
      <c r="P28" s="49">
        <f>IF($A28="","",IF(OR($B28="",$C28="",$D28="",$E28="",$F28="",$H28="",$I28="",$M28="",$N28="",$O28="",'Paramètres'!$B$3=""),"À compléter",IF(OR($L28&lt;&gt;"",$M28=100%),"Terminé",IF($N28="Bloqué","Bloqué",IF($N28="En attente","En attente",IF($K28&lt;&gt;"",IF('Paramètres'!$B$3&gt;$I28,"En retard","En cours"),IF('Paramètres'!$B$3&gt;$I28,"En retard",IF('Paramètres'!$B$3&gt;=$H28,"À démarrer","Non démarré"))))))))</f>
        <v/>
      </c>
      <c r="Q28" s="64">
        <f>IF(OR($A28="",$I28=""),"",IF($P28="Terminé",IF($L28="","",MAX(0,IFERROR(NETWORKDAYS.INTL(WORKDAY.INTL($I28,1,1,'Paramètres'!$J$3:$J$22),$L28,1,'Paramètres'!$J$3:$J$22),0))),IF('Paramètres'!$B$3="","",MAX(0,IFERROR(NETWORKDAYS.INTL(WORKDAY.INTL($I28,1,1,'Paramètres'!$J$3:$J$22),'Paramètres'!$B$3,1,'Paramètres'!$J$3:$J$22),0)))))</f>
        <v/>
      </c>
      <c r="R28" s="65">
        <f>IF(OR($A28="",$U28=""),"",IFERROR(WORKDAY.INTL($U28,1,1,'Paramètres'!$J$3:$J$22),""))</f>
        <v/>
      </c>
      <c r="S28" s="51">
        <f>IF(COUNTA($A28:$I28,$K28:$O28,$T28)=0,"",IF('Paramètres'!$B$3="","Date de situation manquante",IF($A28="","ID manquant",IF(COUNTIF($A$9:$A$128,$A28)&gt;1,"ID en double",IF(OR($B28="",$C28="",$D28="",$E28="",$F28="",$H28="",$I28="",$M28="",$N28="",$O28=""),"Champs obligatoires manquants",IF($I28&lt;$H28,"Fin prévue antérieure au début",IF(AND($B28="Jalon",$H28&lt;&gt;$I28),"Jalon : dates prévues différentes",IF(AND($K28&lt;&gt;"",$L28&lt;&gt;"",$L28&lt;$K28),"Fin réelle antérieure au début",IF($G28=$A28,"Auto-dépendance",IF(AND($G28&lt;&gt;"",COUNTIF($A$9:$A$128,$G28)=0),"Prédécesseur introuvable",IF(AND($G28&lt;&gt;"",COUNTIF($A$9:$A$128,$G28)&gt;1),"Prédécesseur ambigu",IF(AND($R28&lt;&gt;"",$H28&lt;$R28),"Début avant fin du prédécesseur",IF(AND($M28&gt;0,$K28=""),"Début réel à renseigner",IF(AND($M28=100%,$L28=""),"Fin réelle à renseigner",IF(AND($L28&lt;&gt;"",$M28&lt;100%),"Avancement à passer à 100 %",IF($N28="Bloqué","Blocage à traiter",IF($N28="En attente","Attente à traiter",IF($P28="En retard","Retard",IF(AND($P28&lt;&gt;"Terminé",$I28&gt;='Paramètres'!$B$3,IFERROR(NETWORKDAYS.INTL('Paramètres'!$B$3,$I28,1,'Paramètres'!$J$3:$J$22),999)&lt;='Paramètres'!$B$6),"Échéance proche","")))))))))))))))))))</f>
        <v/>
      </c>
      <c r="T28" s="34" t="n"/>
      <c r="U28" s="65">
        <f>IF(OR($A28="",$G28=""),"",IFERROR(IF(INDEX($L$9:$L$128,MATCH($G28,$A$9:$A$128,0))&lt;&gt;"",INDEX($L$9:$L$128,MATCH($G28,$A$9:$A$128,0)),INDEX($I$9:$I$128,MATCH($G28,$A$9:$A$128,0))),""))</f>
        <v/>
      </c>
    </row>
    <row r="29" ht="28" customHeight="1">
      <c r="A29" s="42" t="n"/>
      <c r="B29" s="42" t="n"/>
      <c r="C29" s="42" t="n"/>
      <c r="D29" s="42" t="n"/>
      <c r="E29" s="34" t="n"/>
      <c r="F29" s="42" t="n"/>
      <c r="G29" s="42" t="n"/>
      <c r="H29" s="61" t="n"/>
      <c r="I29" s="61" t="n"/>
      <c r="J29" s="62">
        <f>IF(OR($A29="",$H29="",$I29=""),"",IF($B29="Jalon",0,IF($I29&lt;$H29,"",IFERROR(NETWORKDAYS.INTL($H29,$I29,1,'Paramètres'!$J$3:$J$22),""))))</f>
        <v/>
      </c>
      <c r="K29" s="61" t="n"/>
      <c r="L29" s="61" t="n"/>
      <c r="M29" s="44" t="n"/>
      <c r="N29" s="42" t="n"/>
      <c r="O29" s="45" t="n"/>
      <c r="P29" s="46">
        <f>IF($A29="","",IF(OR($B29="",$C29="",$D29="",$E29="",$F29="",$H29="",$I29="",$M29="",$N29="",$O29="",'Paramètres'!$B$3=""),"À compléter",IF(OR($L29&lt;&gt;"",$M29=100%),"Terminé",IF($N29="Bloqué","Bloqué",IF($N29="En attente","En attente",IF($K29&lt;&gt;"",IF('Paramètres'!$B$3&gt;$I29,"En retard","En cours"),IF('Paramètres'!$B$3&gt;$I29,"En retard",IF('Paramètres'!$B$3&gt;=$H29,"À démarrer","Non démarré"))))))))</f>
        <v/>
      </c>
      <c r="Q29" s="62">
        <f>IF(OR($A29="",$I29=""),"",IF($P29="Terminé",IF($L29="","",MAX(0,IFERROR(NETWORKDAYS.INTL(WORKDAY.INTL($I29,1,1,'Paramètres'!$J$3:$J$22),$L29,1,'Paramètres'!$J$3:$J$22),0))),IF('Paramètres'!$B$3="","",MAX(0,IFERROR(NETWORKDAYS.INTL(WORKDAY.INTL($I29,1,1,'Paramètres'!$J$3:$J$22),'Paramètres'!$B$3,1,'Paramètres'!$J$3:$J$22),0)))))</f>
        <v/>
      </c>
      <c r="R29" s="63">
        <f>IF(OR($A29="",$U29=""),"",IFERROR(WORKDAY.INTL($U29,1,1,'Paramètres'!$J$3:$J$22),""))</f>
        <v/>
      </c>
      <c r="S29" s="38">
        <f>IF(COUNTA($A29:$I29,$K29:$O29,$T29)=0,"",IF('Paramètres'!$B$3="","Date de situation manquante",IF($A29="","ID manquant",IF(COUNTIF($A$9:$A$128,$A29)&gt;1,"ID en double",IF(OR($B29="",$C29="",$D29="",$E29="",$F29="",$H29="",$I29="",$M29="",$N29="",$O29=""),"Champs obligatoires manquants",IF($I29&lt;$H29,"Fin prévue antérieure au début",IF(AND($B29="Jalon",$H29&lt;&gt;$I29),"Jalon : dates prévues différentes",IF(AND($K29&lt;&gt;"",$L29&lt;&gt;"",$L29&lt;$K29),"Fin réelle antérieure au début",IF($G29=$A29,"Auto-dépendance",IF(AND($G29&lt;&gt;"",COUNTIF($A$9:$A$128,$G29)=0),"Prédécesseur introuvable",IF(AND($G29&lt;&gt;"",COUNTIF($A$9:$A$128,$G29)&gt;1),"Prédécesseur ambigu",IF(AND($R29&lt;&gt;"",$H29&lt;$R29),"Début avant fin du prédécesseur",IF(AND($M29&gt;0,$K29=""),"Début réel à renseigner",IF(AND($M29=100%,$L29=""),"Fin réelle à renseigner",IF(AND($L29&lt;&gt;"",$M29&lt;100%),"Avancement à passer à 100 %",IF($N29="Bloqué","Blocage à traiter",IF($N29="En attente","Attente à traiter",IF($P29="En retard","Retard",IF(AND($P29&lt;&gt;"Terminé",$I29&gt;='Paramètres'!$B$3,IFERROR(NETWORKDAYS.INTL('Paramètres'!$B$3,$I29,1,'Paramètres'!$J$3:$J$22),999)&lt;='Paramètres'!$B$6),"Échéance proche","")))))))))))))))))))</f>
        <v/>
      </c>
      <c r="T29" s="34" t="n"/>
      <c r="U29" s="63">
        <f>IF(OR($A29="",$G29=""),"",IFERROR(IF(INDEX($L$9:$L$128,MATCH($G29,$A$9:$A$128,0))&lt;&gt;"",INDEX($L$9:$L$128,MATCH($G29,$A$9:$A$128,0)),INDEX($I$9:$I$128,MATCH($G29,$A$9:$A$128,0))),""))</f>
        <v/>
      </c>
    </row>
    <row r="30" ht="28" customHeight="1">
      <c r="A30" s="42" t="n"/>
      <c r="B30" s="42" t="n"/>
      <c r="C30" s="42" t="n"/>
      <c r="D30" s="42" t="n"/>
      <c r="E30" s="34" t="n"/>
      <c r="F30" s="42" t="n"/>
      <c r="G30" s="42" t="n"/>
      <c r="H30" s="61" t="n"/>
      <c r="I30" s="61" t="n"/>
      <c r="J30" s="64">
        <f>IF(OR($A30="",$H30="",$I30=""),"",IF($B30="Jalon",0,IF($I30&lt;$H30,"",IFERROR(NETWORKDAYS.INTL($H30,$I30,1,'Paramètres'!$J$3:$J$22),""))))</f>
        <v/>
      </c>
      <c r="K30" s="61" t="n"/>
      <c r="L30" s="61" t="n"/>
      <c r="M30" s="44" t="n"/>
      <c r="N30" s="42" t="n"/>
      <c r="O30" s="45" t="n"/>
      <c r="P30" s="49">
        <f>IF($A30="","",IF(OR($B30="",$C30="",$D30="",$E30="",$F30="",$H30="",$I30="",$M30="",$N30="",$O30="",'Paramètres'!$B$3=""),"À compléter",IF(OR($L30&lt;&gt;"",$M30=100%),"Terminé",IF($N30="Bloqué","Bloqué",IF($N30="En attente","En attente",IF($K30&lt;&gt;"",IF('Paramètres'!$B$3&gt;$I30,"En retard","En cours"),IF('Paramètres'!$B$3&gt;$I30,"En retard",IF('Paramètres'!$B$3&gt;=$H30,"À démarrer","Non démarré"))))))))</f>
        <v/>
      </c>
      <c r="Q30" s="64">
        <f>IF(OR($A30="",$I30=""),"",IF($P30="Terminé",IF($L30="","",MAX(0,IFERROR(NETWORKDAYS.INTL(WORKDAY.INTL($I30,1,1,'Paramètres'!$J$3:$J$22),$L30,1,'Paramètres'!$J$3:$J$22),0))),IF('Paramètres'!$B$3="","",MAX(0,IFERROR(NETWORKDAYS.INTL(WORKDAY.INTL($I30,1,1,'Paramètres'!$J$3:$J$22),'Paramètres'!$B$3,1,'Paramètres'!$J$3:$J$22),0)))))</f>
        <v/>
      </c>
      <c r="R30" s="65">
        <f>IF(OR($A30="",$U30=""),"",IFERROR(WORKDAY.INTL($U30,1,1,'Paramètres'!$J$3:$J$22),""))</f>
        <v/>
      </c>
      <c r="S30" s="51">
        <f>IF(COUNTA($A30:$I30,$K30:$O30,$T30)=0,"",IF('Paramètres'!$B$3="","Date de situation manquante",IF($A30="","ID manquant",IF(COUNTIF($A$9:$A$128,$A30)&gt;1,"ID en double",IF(OR($B30="",$C30="",$D30="",$E30="",$F30="",$H30="",$I30="",$M30="",$N30="",$O30=""),"Champs obligatoires manquants",IF($I30&lt;$H30,"Fin prévue antérieure au début",IF(AND($B30="Jalon",$H30&lt;&gt;$I30),"Jalon : dates prévues différentes",IF(AND($K30&lt;&gt;"",$L30&lt;&gt;"",$L30&lt;$K30),"Fin réelle antérieure au début",IF($G30=$A30,"Auto-dépendance",IF(AND($G30&lt;&gt;"",COUNTIF($A$9:$A$128,$G30)=0),"Prédécesseur introuvable",IF(AND($G30&lt;&gt;"",COUNTIF($A$9:$A$128,$G30)&gt;1),"Prédécesseur ambigu",IF(AND($R30&lt;&gt;"",$H30&lt;$R30),"Début avant fin du prédécesseur",IF(AND($M30&gt;0,$K30=""),"Début réel à renseigner",IF(AND($M30=100%,$L30=""),"Fin réelle à renseigner",IF(AND($L30&lt;&gt;"",$M30&lt;100%),"Avancement à passer à 100 %",IF($N30="Bloqué","Blocage à traiter",IF($N30="En attente","Attente à traiter",IF($P30="En retard","Retard",IF(AND($P30&lt;&gt;"Terminé",$I30&gt;='Paramètres'!$B$3,IFERROR(NETWORKDAYS.INTL('Paramètres'!$B$3,$I30,1,'Paramètres'!$J$3:$J$22),999)&lt;='Paramètres'!$B$6),"Échéance proche","")))))))))))))))))))</f>
        <v/>
      </c>
      <c r="T30" s="34" t="n"/>
      <c r="U30" s="65">
        <f>IF(OR($A30="",$G30=""),"",IFERROR(IF(INDEX($L$9:$L$128,MATCH($G30,$A$9:$A$128,0))&lt;&gt;"",INDEX($L$9:$L$128,MATCH($G30,$A$9:$A$128,0)),INDEX($I$9:$I$128,MATCH($G30,$A$9:$A$128,0))),""))</f>
        <v/>
      </c>
    </row>
    <row r="31" ht="28" customHeight="1">
      <c r="A31" s="42" t="n"/>
      <c r="B31" s="42" t="n"/>
      <c r="C31" s="42" t="n"/>
      <c r="D31" s="42" t="n"/>
      <c r="E31" s="34" t="n"/>
      <c r="F31" s="42" t="n"/>
      <c r="G31" s="42" t="n"/>
      <c r="H31" s="61" t="n"/>
      <c r="I31" s="61" t="n"/>
      <c r="J31" s="62">
        <f>IF(OR($A31="",$H31="",$I31=""),"",IF($B31="Jalon",0,IF($I31&lt;$H31,"",IFERROR(NETWORKDAYS.INTL($H31,$I31,1,'Paramètres'!$J$3:$J$22),""))))</f>
        <v/>
      </c>
      <c r="K31" s="61" t="n"/>
      <c r="L31" s="61" t="n"/>
      <c r="M31" s="44" t="n"/>
      <c r="N31" s="42" t="n"/>
      <c r="O31" s="45" t="n"/>
      <c r="P31" s="46">
        <f>IF($A31="","",IF(OR($B31="",$C31="",$D31="",$E31="",$F31="",$H31="",$I31="",$M31="",$N31="",$O31="",'Paramètres'!$B$3=""),"À compléter",IF(OR($L31&lt;&gt;"",$M31=100%),"Terminé",IF($N31="Bloqué","Bloqué",IF($N31="En attente","En attente",IF($K31&lt;&gt;"",IF('Paramètres'!$B$3&gt;$I31,"En retard","En cours"),IF('Paramètres'!$B$3&gt;$I31,"En retard",IF('Paramètres'!$B$3&gt;=$H31,"À démarrer","Non démarré"))))))))</f>
        <v/>
      </c>
      <c r="Q31" s="62">
        <f>IF(OR($A31="",$I31=""),"",IF($P31="Terminé",IF($L31="","",MAX(0,IFERROR(NETWORKDAYS.INTL(WORKDAY.INTL($I31,1,1,'Paramètres'!$J$3:$J$22),$L31,1,'Paramètres'!$J$3:$J$22),0))),IF('Paramètres'!$B$3="","",MAX(0,IFERROR(NETWORKDAYS.INTL(WORKDAY.INTL($I31,1,1,'Paramètres'!$J$3:$J$22),'Paramètres'!$B$3,1,'Paramètres'!$J$3:$J$22),0)))))</f>
        <v/>
      </c>
      <c r="R31" s="63">
        <f>IF(OR($A31="",$U31=""),"",IFERROR(WORKDAY.INTL($U31,1,1,'Paramètres'!$J$3:$J$22),""))</f>
        <v/>
      </c>
      <c r="S31" s="38">
        <f>IF(COUNTA($A31:$I31,$K31:$O31,$T31)=0,"",IF('Paramètres'!$B$3="","Date de situation manquante",IF($A31="","ID manquant",IF(COUNTIF($A$9:$A$128,$A31)&gt;1,"ID en double",IF(OR($B31="",$C31="",$D31="",$E31="",$F31="",$H31="",$I31="",$M31="",$N31="",$O31=""),"Champs obligatoires manquants",IF($I31&lt;$H31,"Fin prévue antérieure au début",IF(AND($B31="Jalon",$H31&lt;&gt;$I31),"Jalon : dates prévues différentes",IF(AND($K31&lt;&gt;"",$L31&lt;&gt;"",$L31&lt;$K31),"Fin réelle antérieure au début",IF($G31=$A31,"Auto-dépendance",IF(AND($G31&lt;&gt;"",COUNTIF($A$9:$A$128,$G31)=0),"Prédécesseur introuvable",IF(AND($G31&lt;&gt;"",COUNTIF($A$9:$A$128,$G31)&gt;1),"Prédécesseur ambigu",IF(AND($R31&lt;&gt;"",$H31&lt;$R31),"Début avant fin du prédécesseur",IF(AND($M31&gt;0,$K31=""),"Début réel à renseigner",IF(AND($M31=100%,$L31=""),"Fin réelle à renseigner",IF(AND($L31&lt;&gt;"",$M31&lt;100%),"Avancement à passer à 100 %",IF($N31="Bloqué","Blocage à traiter",IF($N31="En attente","Attente à traiter",IF($P31="En retard","Retard",IF(AND($P31&lt;&gt;"Terminé",$I31&gt;='Paramètres'!$B$3,IFERROR(NETWORKDAYS.INTL('Paramètres'!$B$3,$I31,1,'Paramètres'!$J$3:$J$22),999)&lt;='Paramètres'!$B$6),"Échéance proche","")))))))))))))))))))</f>
        <v/>
      </c>
      <c r="T31" s="34" t="n"/>
      <c r="U31" s="63">
        <f>IF(OR($A31="",$G31=""),"",IFERROR(IF(INDEX($L$9:$L$128,MATCH($G31,$A$9:$A$128,0))&lt;&gt;"",INDEX($L$9:$L$128,MATCH($G31,$A$9:$A$128,0)),INDEX($I$9:$I$128,MATCH($G31,$A$9:$A$128,0))),""))</f>
        <v/>
      </c>
    </row>
    <row r="32" ht="28" customHeight="1">
      <c r="A32" s="42" t="n"/>
      <c r="B32" s="42" t="n"/>
      <c r="C32" s="42" t="n"/>
      <c r="D32" s="42" t="n"/>
      <c r="E32" s="34" t="n"/>
      <c r="F32" s="42" t="n"/>
      <c r="G32" s="42" t="n"/>
      <c r="H32" s="61" t="n"/>
      <c r="I32" s="61" t="n"/>
      <c r="J32" s="64">
        <f>IF(OR($A32="",$H32="",$I32=""),"",IF($B32="Jalon",0,IF($I32&lt;$H32,"",IFERROR(NETWORKDAYS.INTL($H32,$I32,1,'Paramètres'!$J$3:$J$22),""))))</f>
        <v/>
      </c>
      <c r="K32" s="61" t="n"/>
      <c r="L32" s="61" t="n"/>
      <c r="M32" s="44" t="n"/>
      <c r="N32" s="42" t="n"/>
      <c r="O32" s="45" t="n"/>
      <c r="P32" s="49">
        <f>IF($A32="","",IF(OR($B32="",$C32="",$D32="",$E32="",$F32="",$H32="",$I32="",$M32="",$N32="",$O32="",'Paramètres'!$B$3=""),"À compléter",IF(OR($L32&lt;&gt;"",$M32=100%),"Terminé",IF($N32="Bloqué","Bloqué",IF($N32="En attente","En attente",IF($K32&lt;&gt;"",IF('Paramètres'!$B$3&gt;$I32,"En retard","En cours"),IF('Paramètres'!$B$3&gt;$I32,"En retard",IF('Paramètres'!$B$3&gt;=$H32,"À démarrer","Non démarré"))))))))</f>
        <v/>
      </c>
      <c r="Q32" s="64">
        <f>IF(OR($A32="",$I32=""),"",IF($P32="Terminé",IF($L32="","",MAX(0,IFERROR(NETWORKDAYS.INTL(WORKDAY.INTL($I32,1,1,'Paramètres'!$J$3:$J$22),$L32,1,'Paramètres'!$J$3:$J$22),0))),IF('Paramètres'!$B$3="","",MAX(0,IFERROR(NETWORKDAYS.INTL(WORKDAY.INTL($I32,1,1,'Paramètres'!$J$3:$J$22),'Paramètres'!$B$3,1,'Paramètres'!$J$3:$J$22),0)))))</f>
        <v/>
      </c>
      <c r="R32" s="65">
        <f>IF(OR($A32="",$U32=""),"",IFERROR(WORKDAY.INTL($U32,1,1,'Paramètres'!$J$3:$J$22),""))</f>
        <v/>
      </c>
      <c r="S32" s="51">
        <f>IF(COUNTA($A32:$I32,$K32:$O32,$T32)=0,"",IF('Paramètres'!$B$3="","Date de situation manquante",IF($A32="","ID manquant",IF(COUNTIF($A$9:$A$128,$A32)&gt;1,"ID en double",IF(OR($B32="",$C32="",$D32="",$E32="",$F32="",$H32="",$I32="",$M32="",$N32="",$O32=""),"Champs obligatoires manquants",IF($I32&lt;$H32,"Fin prévue antérieure au début",IF(AND($B32="Jalon",$H32&lt;&gt;$I32),"Jalon : dates prévues différentes",IF(AND($K32&lt;&gt;"",$L32&lt;&gt;"",$L32&lt;$K32),"Fin réelle antérieure au début",IF($G32=$A32,"Auto-dépendance",IF(AND($G32&lt;&gt;"",COUNTIF($A$9:$A$128,$G32)=0),"Prédécesseur introuvable",IF(AND($G32&lt;&gt;"",COUNTIF($A$9:$A$128,$G32)&gt;1),"Prédécesseur ambigu",IF(AND($R32&lt;&gt;"",$H32&lt;$R32),"Début avant fin du prédécesseur",IF(AND($M32&gt;0,$K32=""),"Début réel à renseigner",IF(AND($M32=100%,$L32=""),"Fin réelle à renseigner",IF(AND($L32&lt;&gt;"",$M32&lt;100%),"Avancement à passer à 100 %",IF($N32="Bloqué","Blocage à traiter",IF($N32="En attente","Attente à traiter",IF($P32="En retard","Retard",IF(AND($P32&lt;&gt;"Terminé",$I32&gt;='Paramètres'!$B$3,IFERROR(NETWORKDAYS.INTL('Paramètres'!$B$3,$I32,1,'Paramètres'!$J$3:$J$22),999)&lt;='Paramètres'!$B$6),"Échéance proche","")))))))))))))))))))</f>
        <v/>
      </c>
      <c r="T32" s="34" t="n"/>
      <c r="U32" s="65">
        <f>IF(OR($A32="",$G32=""),"",IFERROR(IF(INDEX($L$9:$L$128,MATCH($G32,$A$9:$A$128,0))&lt;&gt;"",INDEX($L$9:$L$128,MATCH($G32,$A$9:$A$128,0)),INDEX($I$9:$I$128,MATCH($G32,$A$9:$A$128,0))),""))</f>
        <v/>
      </c>
    </row>
    <row r="33" ht="28" customHeight="1">
      <c r="A33" s="42" t="n"/>
      <c r="B33" s="42" t="n"/>
      <c r="C33" s="42" t="n"/>
      <c r="D33" s="42" t="n"/>
      <c r="E33" s="34" t="n"/>
      <c r="F33" s="42" t="n"/>
      <c r="G33" s="42" t="n"/>
      <c r="H33" s="61" t="n"/>
      <c r="I33" s="61" t="n"/>
      <c r="J33" s="62">
        <f>IF(OR($A33="",$H33="",$I33=""),"",IF($B33="Jalon",0,IF($I33&lt;$H33,"",IFERROR(NETWORKDAYS.INTL($H33,$I33,1,'Paramètres'!$J$3:$J$22),""))))</f>
        <v/>
      </c>
      <c r="K33" s="61" t="n"/>
      <c r="L33" s="61" t="n"/>
      <c r="M33" s="44" t="n"/>
      <c r="N33" s="42" t="n"/>
      <c r="O33" s="45" t="n"/>
      <c r="P33" s="46">
        <f>IF($A33="","",IF(OR($B33="",$C33="",$D33="",$E33="",$F33="",$H33="",$I33="",$M33="",$N33="",$O33="",'Paramètres'!$B$3=""),"À compléter",IF(OR($L33&lt;&gt;"",$M33=100%),"Terminé",IF($N33="Bloqué","Bloqué",IF($N33="En attente","En attente",IF($K33&lt;&gt;"",IF('Paramètres'!$B$3&gt;$I33,"En retard","En cours"),IF('Paramètres'!$B$3&gt;$I33,"En retard",IF('Paramètres'!$B$3&gt;=$H33,"À démarrer","Non démarré"))))))))</f>
        <v/>
      </c>
      <c r="Q33" s="62">
        <f>IF(OR($A33="",$I33=""),"",IF($P33="Terminé",IF($L33="","",MAX(0,IFERROR(NETWORKDAYS.INTL(WORKDAY.INTL($I33,1,1,'Paramètres'!$J$3:$J$22),$L33,1,'Paramètres'!$J$3:$J$22),0))),IF('Paramètres'!$B$3="","",MAX(0,IFERROR(NETWORKDAYS.INTL(WORKDAY.INTL($I33,1,1,'Paramètres'!$J$3:$J$22),'Paramètres'!$B$3,1,'Paramètres'!$J$3:$J$22),0)))))</f>
        <v/>
      </c>
      <c r="R33" s="63">
        <f>IF(OR($A33="",$U33=""),"",IFERROR(WORKDAY.INTL($U33,1,1,'Paramètres'!$J$3:$J$22),""))</f>
        <v/>
      </c>
      <c r="S33" s="38">
        <f>IF(COUNTA($A33:$I33,$K33:$O33,$T33)=0,"",IF('Paramètres'!$B$3="","Date de situation manquante",IF($A33="","ID manquant",IF(COUNTIF($A$9:$A$128,$A33)&gt;1,"ID en double",IF(OR($B33="",$C33="",$D33="",$E33="",$F33="",$H33="",$I33="",$M33="",$N33="",$O33=""),"Champs obligatoires manquants",IF($I33&lt;$H33,"Fin prévue antérieure au début",IF(AND($B33="Jalon",$H33&lt;&gt;$I33),"Jalon : dates prévues différentes",IF(AND($K33&lt;&gt;"",$L33&lt;&gt;"",$L33&lt;$K33),"Fin réelle antérieure au début",IF($G33=$A33,"Auto-dépendance",IF(AND($G33&lt;&gt;"",COUNTIF($A$9:$A$128,$G33)=0),"Prédécesseur introuvable",IF(AND($G33&lt;&gt;"",COUNTIF($A$9:$A$128,$G33)&gt;1),"Prédécesseur ambigu",IF(AND($R33&lt;&gt;"",$H33&lt;$R33),"Début avant fin du prédécesseur",IF(AND($M33&gt;0,$K33=""),"Début réel à renseigner",IF(AND($M33=100%,$L33=""),"Fin réelle à renseigner",IF(AND($L33&lt;&gt;"",$M33&lt;100%),"Avancement à passer à 100 %",IF($N33="Bloqué","Blocage à traiter",IF($N33="En attente","Attente à traiter",IF($P33="En retard","Retard",IF(AND($P33&lt;&gt;"Terminé",$I33&gt;='Paramètres'!$B$3,IFERROR(NETWORKDAYS.INTL('Paramètres'!$B$3,$I33,1,'Paramètres'!$J$3:$J$22),999)&lt;='Paramètres'!$B$6),"Échéance proche","")))))))))))))))))))</f>
        <v/>
      </c>
      <c r="T33" s="34" t="n"/>
      <c r="U33" s="63">
        <f>IF(OR($A33="",$G33=""),"",IFERROR(IF(INDEX($L$9:$L$128,MATCH($G33,$A$9:$A$128,0))&lt;&gt;"",INDEX($L$9:$L$128,MATCH($G33,$A$9:$A$128,0)),INDEX($I$9:$I$128,MATCH($G33,$A$9:$A$128,0))),""))</f>
        <v/>
      </c>
    </row>
    <row r="34" ht="28" customHeight="1">
      <c r="A34" s="42" t="n"/>
      <c r="B34" s="42" t="n"/>
      <c r="C34" s="42" t="n"/>
      <c r="D34" s="42" t="n"/>
      <c r="E34" s="34" t="n"/>
      <c r="F34" s="42" t="n"/>
      <c r="G34" s="42" t="n"/>
      <c r="H34" s="61" t="n"/>
      <c r="I34" s="61" t="n"/>
      <c r="J34" s="64">
        <f>IF(OR($A34="",$H34="",$I34=""),"",IF($B34="Jalon",0,IF($I34&lt;$H34,"",IFERROR(NETWORKDAYS.INTL($H34,$I34,1,'Paramètres'!$J$3:$J$22),""))))</f>
        <v/>
      </c>
      <c r="K34" s="61" t="n"/>
      <c r="L34" s="61" t="n"/>
      <c r="M34" s="44" t="n"/>
      <c r="N34" s="42" t="n"/>
      <c r="O34" s="45" t="n"/>
      <c r="P34" s="49">
        <f>IF($A34="","",IF(OR($B34="",$C34="",$D34="",$E34="",$F34="",$H34="",$I34="",$M34="",$N34="",$O34="",'Paramètres'!$B$3=""),"À compléter",IF(OR($L34&lt;&gt;"",$M34=100%),"Terminé",IF($N34="Bloqué","Bloqué",IF($N34="En attente","En attente",IF($K34&lt;&gt;"",IF('Paramètres'!$B$3&gt;$I34,"En retard","En cours"),IF('Paramètres'!$B$3&gt;$I34,"En retard",IF('Paramètres'!$B$3&gt;=$H34,"À démarrer","Non démarré"))))))))</f>
        <v/>
      </c>
      <c r="Q34" s="64">
        <f>IF(OR($A34="",$I34=""),"",IF($P34="Terminé",IF($L34="","",MAX(0,IFERROR(NETWORKDAYS.INTL(WORKDAY.INTL($I34,1,1,'Paramètres'!$J$3:$J$22),$L34,1,'Paramètres'!$J$3:$J$22),0))),IF('Paramètres'!$B$3="","",MAX(0,IFERROR(NETWORKDAYS.INTL(WORKDAY.INTL($I34,1,1,'Paramètres'!$J$3:$J$22),'Paramètres'!$B$3,1,'Paramètres'!$J$3:$J$22),0)))))</f>
        <v/>
      </c>
      <c r="R34" s="65">
        <f>IF(OR($A34="",$U34=""),"",IFERROR(WORKDAY.INTL($U34,1,1,'Paramètres'!$J$3:$J$22),""))</f>
        <v/>
      </c>
      <c r="S34" s="51">
        <f>IF(COUNTA($A34:$I34,$K34:$O34,$T34)=0,"",IF('Paramètres'!$B$3="","Date de situation manquante",IF($A34="","ID manquant",IF(COUNTIF($A$9:$A$128,$A34)&gt;1,"ID en double",IF(OR($B34="",$C34="",$D34="",$E34="",$F34="",$H34="",$I34="",$M34="",$N34="",$O34=""),"Champs obligatoires manquants",IF($I34&lt;$H34,"Fin prévue antérieure au début",IF(AND($B34="Jalon",$H34&lt;&gt;$I34),"Jalon : dates prévues différentes",IF(AND($K34&lt;&gt;"",$L34&lt;&gt;"",$L34&lt;$K34),"Fin réelle antérieure au début",IF($G34=$A34,"Auto-dépendance",IF(AND($G34&lt;&gt;"",COUNTIF($A$9:$A$128,$G34)=0),"Prédécesseur introuvable",IF(AND($G34&lt;&gt;"",COUNTIF($A$9:$A$128,$G34)&gt;1),"Prédécesseur ambigu",IF(AND($R34&lt;&gt;"",$H34&lt;$R34),"Début avant fin du prédécesseur",IF(AND($M34&gt;0,$K34=""),"Début réel à renseigner",IF(AND($M34=100%,$L34=""),"Fin réelle à renseigner",IF(AND($L34&lt;&gt;"",$M34&lt;100%),"Avancement à passer à 100 %",IF($N34="Bloqué","Blocage à traiter",IF($N34="En attente","Attente à traiter",IF($P34="En retard","Retard",IF(AND($P34&lt;&gt;"Terminé",$I34&gt;='Paramètres'!$B$3,IFERROR(NETWORKDAYS.INTL('Paramètres'!$B$3,$I34,1,'Paramètres'!$J$3:$J$22),999)&lt;='Paramètres'!$B$6),"Échéance proche","")))))))))))))))))))</f>
        <v/>
      </c>
      <c r="T34" s="34" t="n"/>
      <c r="U34" s="65">
        <f>IF(OR($A34="",$G34=""),"",IFERROR(IF(INDEX($L$9:$L$128,MATCH($G34,$A$9:$A$128,0))&lt;&gt;"",INDEX($L$9:$L$128,MATCH($G34,$A$9:$A$128,0)),INDEX($I$9:$I$128,MATCH($G34,$A$9:$A$128,0))),""))</f>
        <v/>
      </c>
    </row>
    <row r="35" ht="28" customHeight="1">
      <c r="A35" s="42" t="n"/>
      <c r="B35" s="42" t="n"/>
      <c r="C35" s="42" t="n"/>
      <c r="D35" s="42" t="n"/>
      <c r="E35" s="34" t="n"/>
      <c r="F35" s="42" t="n"/>
      <c r="G35" s="42" t="n"/>
      <c r="H35" s="61" t="n"/>
      <c r="I35" s="61" t="n"/>
      <c r="J35" s="62">
        <f>IF(OR($A35="",$H35="",$I35=""),"",IF($B35="Jalon",0,IF($I35&lt;$H35,"",IFERROR(NETWORKDAYS.INTL($H35,$I35,1,'Paramètres'!$J$3:$J$22),""))))</f>
        <v/>
      </c>
      <c r="K35" s="61" t="n"/>
      <c r="L35" s="61" t="n"/>
      <c r="M35" s="44" t="n"/>
      <c r="N35" s="42" t="n"/>
      <c r="O35" s="45" t="n"/>
      <c r="P35" s="46">
        <f>IF($A35="","",IF(OR($B35="",$C35="",$D35="",$E35="",$F35="",$H35="",$I35="",$M35="",$N35="",$O35="",'Paramètres'!$B$3=""),"À compléter",IF(OR($L35&lt;&gt;"",$M35=100%),"Terminé",IF($N35="Bloqué","Bloqué",IF($N35="En attente","En attente",IF($K35&lt;&gt;"",IF('Paramètres'!$B$3&gt;$I35,"En retard","En cours"),IF('Paramètres'!$B$3&gt;$I35,"En retard",IF('Paramètres'!$B$3&gt;=$H35,"À démarrer","Non démarré"))))))))</f>
        <v/>
      </c>
      <c r="Q35" s="62">
        <f>IF(OR($A35="",$I35=""),"",IF($P35="Terminé",IF($L35="","",MAX(0,IFERROR(NETWORKDAYS.INTL(WORKDAY.INTL($I35,1,1,'Paramètres'!$J$3:$J$22),$L35,1,'Paramètres'!$J$3:$J$22),0))),IF('Paramètres'!$B$3="","",MAX(0,IFERROR(NETWORKDAYS.INTL(WORKDAY.INTL($I35,1,1,'Paramètres'!$J$3:$J$22),'Paramètres'!$B$3,1,'Paramètres'!$J$3:$J$22),0)))))</f>
        <v/>
      </c>
      <c r="R35" s="63">
        <f>IF(OR($A35="",$U35=""),"",IFERROR(WORKDAY.INTL($U35,1,1,'Paramètres'!$J$3:$J$22),""))</f>
        <v/>
      </c>
      <c r="S35" s="38">
        <f>IF(COUNTA($A35:$I35,$K35:$O35,$T35)=0,"",IF('Paramètres'!$B$3="","Date de situation manquante",IF($A35="","ID manquant",IF(COUNTIF($A$9:$A$128,$A35)&gt;1,"ID en double",IF(OR($B35="",$C35="",$D35="",$E35="",$F35="",$H35="",$I35="",$M35="",$N35="",$O35=""),"Champs obligatoires manquants",IF($I35&lt;$H35,"Fin prévue antérieure au début",IF(AND($B35="Jalon",$H35&lt;&gt;$I35),"Jalon : dates prévues différentes",IF(AND($K35&lt;&gt;"",$L35&lt;&gt;"",$L35&lt;$K35),"Fin réelle antérieure au début",IF($G35=$A35,"Auto-dépendance",IF(AND($G35&lt;&gt;"",COUNTIF($A$9:$A$128,$G35)=0),"Prédécesseur introuvable",IF(AND($G35&lt;&gt;"",COUNTIF($A$9:$A$128,$G35)&gt;1),"Prédécesseur ambigu",IF(AND($R35&lt;&gt;"",$H35&lt;$R35),"Début avant fin du prédécesseur",IF(AND($M35&gt;0,$K35=""),"Début réel à renseigner",IF(AND($M35=100%,$L35=""),"Fin réelle à renseigner",IF(AND($L35&lt;&gt;"",$M35&lt;100%),"Avancement à passer à 100 %",IF($N35="Bloqué","Blocage à traiter",IF($N35="En attente","Attente à traiter",IF($P35="En retard","Retard",IF(AND($P35&lt;&gt;"Terminé",$I35&gt;='Paramètres'!$B$3,IFERROR(NETWORKDAYS.INTL('Paramètres'!$B$3,$I35,1,'Paramètres'!$J$3:$J$22),999)&lt;='Paramètres'!$B$6),"Échéance proche","")))))))))))))))))))</f>
        <v/>
      </c>
      <c r="T35" s="34" t="n"/>
      <c r="U35" s="63">
        <f>IF(OR($A35="",$G35=""),"",IFERROR(IF(INDEX($L$9:$L$128,MATCH($G35,$A$9:$A$128,0))&lt;&gt;"",INDEX($L$9:$L$128,MATCH($G35,$A$9:$A$128,0)),INDEX($I$9:$I$128,MATCH($G35,$A$9:$A$128,0))),""))</f>
        <v/>
      </c>
    </row>
    <row r="36" ht="28" customHeight="1">
      <c r="A36" s="42" t="n"/>
      <c r="B36" s="42" t="n"/>
      <c r="C36" s="42" t="n"/>
      <c r="D36" s="42" t="n"/>
      <c r="E36" s="34" t="n"/>
      <c r="F36" s="42" t="n"/>
      <c r="G36" s="42" t="n"/>
      <c r="H36" s="61" t="n"/>
      <c r="I36" s="61" t="n"/>
      <c r="J36" s="64">
        <f>IF(OR($A36="",$H36="",$I36=""),"",IF($B36="Jalon",0,IF($I36&lt;$H36,"",IFERROR(NETWORKDAYS.INTL($H36,$I36,1,'Paramètres'!$J$3:$J$22),""))))</f>
        <v/>
      </c>
      <c r="K36" s="61" t="n"/>
      <c r="L36" s="61" t="n"/>
      <c r="M36" s="44" t="n"/>
      <c r="N36" s="42" t="n"/>
      <c r="O36" s="45" t="n"/>
      <c r="P36" s="49">
        <f>IF($A36="","",IF(OR($B36="",$C36="",$D36="",$E36="",$F36="",$H36="",$I36="",$M36="",$N36="",$O36="",'Paramètres'!$B$3=""),"À compléter",IF(OR($L36&lt;&gt;"",$M36=100%),"Terminé",IF($N36="Bloqué","Bloqué",IF($N36="En attente","En attente",IF($K36&lt;&gt;"",IF('Paramètres'!$B$3&gt;$I36,"En retard","En cours"),IF('Paramètres'!$B$3&gt;$I36,"En retard",IF('Paramètres'!$B$3&gt;=$H36,"À démarrer","Non démarré"))))))))</f>
        <v/>
      </c>
      <c r="Q36" s="64">
        <f>IF(OR($A36="",$I36=""),"",IF($P36="Terminé",IF($L36="","",MAX(0,IFERROR(NETWORKDAYS.INTL(WORKDAY.INTL($I36,1,1,'Paramètres'!$J$3:$J$22),$L36,1,'Paramètres'!$J$3:$J$22),0))),IF('Paramètres'!$B$3="","",MAX(0,IFERROR(NETWORKDAYS.INTL(WORKDAY.INTL($I36,1,1,'Paramètres'!$J$3:$J$22),'Paramètres'!$B$3,1,'Paramètres'!$J$3:$J$22),0)))))</f>
        <v/>
      </c>
      <c r="R36" s="65">
        <f>IF(OR($A36="",$U36=""),"",IFERROR(WORKDAY.INTL($U36,1,1,'Paramètres'!$J$3:$J$22),""))</f>
        <v/>
      </c>
      <c r="S36" s="51">
        <f>IF(COUNTA($A36:$I36,$K36:$O36,$T36)=0,"",IF('Paramètres'!$B$3="","Date de situation manquante",IF($A36="","ID manquant",IF(COUNTIF($A$9:$A$128,$A36)&gt;1,"ID en double",IF(OR($B36="",$C36="",$D36="",$E36="",$F36="",$H36="",$I36="",$M36="",$N36="",$O36=""),"Champs obligatoires manquants",IF($I36&lt;$H36,"Fin prévue antérieure au début",IF(AND($B36="Jalon",$H36&lt;&gt;$I36),"Jalon : dates prévues différentes",IF(AND($K36&lt;&gt;"",$L36&lt;&gt;"",$L36&lt;$K36),"Fin réelle antérieure au début",IF($G36=$A36,"Auto-dépendance",IF(AND($G36&lt;&gt;"",COUNTIF($A$9:$A$128,$G36)=0),"Prédécesseur introuvable",IF(AND($G36&lt;&gt;"",COUNTIF($A$9:$A$128,$G36)&gt;1),"Prédécesseur ambigu",IF(AND($R36&lt;&gt;"",$H36&lt;$R36),"Début avant fin du prédécesseur",IF(AND($M36&gt;0,$K36=""),"Début réel à renseigner",IF(AND($M36=100%,$L36=""),"Fin réelle à renseigner",IF(AND($L36&lt;&gt;"",$M36&lt;100%),"Avancement à passer à 100 %",IF($N36="Bloqué","Blocage à traiter",IF($N36="En attente","Attente à traiter",IF($P36="En retard","Retard",IF(AND($P36&lt;&gt;"Terminé",$I36&gt;='Paramètres'!$B$3,IFERROR(NETWORKDAYS.INTL('Paramètres'!$B$3,$I36,1,'Paramètres'!$J$3:$J$22),999)&lt;='Paramètres'!$B$6),"Échéance proche","")))))))))))))))))))</f>
        <v/>
      </c>
      <c r="T36" s="34" t="n"/>
      <c r="U36" s="65">
        <f>IF(OR($A36="",$G36=""),"",IFERROR(IF(INDEX($L$9:$L$128,MATCH($G36,$A$9:$A$128,0))&lt;&gt;"",INDEX($L$9:$L$128,MATCH($G36,$A$9:$A$128,0)),INDEX($I$9:$I$128,MATCH($G36,$A$9:$A$128,0))),""))</f>
        <v/>
      </c>
    </row>
    <row r="37" ht="28" customHeight="1">
      <c r="A37" s="42" t="n"/>
      <c r="B37" s="42" t="n"/>
      <c r="C37" s="42" t="n"/>
      <c r="D37" s="42" t="n"/>
      <c r="E37" s="34" t="n"/>
      <c r="F37" s="42" t="n"/>
      <c r="G37" s="42" t="n"/>
      <c r="H37" s="61" t="n"/>
      <c r="I37" s="61" t="n"/>
      <c r="J37" s="62">
        <f>IF(OR($A37="",$H37="",$I37=""),"",IF($B37="Jalon",0,IF($I37&lt;$H37,"",IFERROR(NETWORKDAYS.INTL($H37,$I37,1,'Paramètres'!$J$3:$J$22),""))))</f>
        <v/>
      </c>
      <c r="K37" s="61" t="n"/>
      <c r="L37" s="61" t="n"/>
      <c r="M37" s="44" t="n"/>
      <c r="N37" s="42" t="n"/>
      <c r="O37" s="45" t="n"/>
      <c r="P37" s="46">
        <f>IF($A37="","",IF(OR($B37="",$C37="",$D37="",$E37="",$F37="",$H37="",$I37="",$M37="",$N37="",$O37="",'Paramètres'!$B$3=""),"À compléter",IF(OR($L37&lt;&gt;"",$M37=100%),"Terminé",IF($N37="Bloqué","Bloqué",IF($N37="En attente","En attente",IF($K37&lt;&gt;"",IF('Paramètres'!$B$3&gt;$I37,"En retard","En cours"),IF('Paramètres'!$B$3&gt;$I37,"En retard",IF('Paramètres'!$B$3&gt;=$H37,"À démarrer","Non démarré"))))))))</f>
        <v/>
      </c>
      <c r="Q37" s="62">
        <f>IF(OR($A37="",$I37=""),"",IF($P37="Terminé",IF($L37="","",MAX(0,IFERROR(NETWORKDAYS.INTL(WORKDAY.INTL($I37,1,1,'Paramètres'!$J$3:$J$22),$L37,1,'Paramètres'!$J$3:$J$22),0))),IF('Paramètres'!$B$3="","",MAX(0,IFERROR(NETWORKDAYS.INTL(WORKDAY.INTL($I37,1,1,'Paramètres'!$J$3:$J$22),'Paramètres'!$B$3,1,'Paramètres'!$J$3:$J$22),0)))))</f>
        <v/>
      </c>
      <c r="R37" s="63">
        <f>IF(OR($A37="",$U37=""),"",IFERROR(WORKDAY.INTL($U37,1,1,'Paramètres'!$J$3:$J$22),""))</f>
        <v/>
      </c>
      <c r="S37" s="38">
        <f>IF(COUNTA($A37:$I37,$K37:$O37,$T37)=0,"",IF('Paramètres'!$B$3="","Date de situation manquante",IF($A37="","ID manquant",IF(COUNTIF($A$9:$A$128,$A37)&gt;1,"ID en double",IF(OR($B37="",$C37="",$D37="",$E37="",$F37="",$H37="",$I37="",$M37="",$N37="",$O37=""),"Champs obligatoires manquants",IF($I37&lt;$H37,"Fin prévue antérieure au début",IF(AND($B37="Jalon",$H37&lt;&gt;$I37),"Jalon : dates prévues différentes",IF(AND($K37&lt;&gt;"",$L37&lt;&gt;"",$L37&lt;$K37),"Fin réelle antérieure au début",IF($G37=$A37,"Auto-dépendance",IF(AND($G37&lt;&gt;"",COUNTIF($A$9:$A$128,$G37)=0),"Prédécesseur introuvable",IF(AND($G37&lt;&gt;"",COUNTIF($A$9:$A$128,$G37)&gt;1),"Prédécesseur ambigu",IF(AND($R37&lt;&gt;"",$H37&lt;$R37),"Début avant fin du prédécesseur",IF(AND($M37&gt;0,$K37=""),"Début réel à renseigner",IF(AND($M37=100%,$L37=""),"Fin réelle à renseigner",IF(AND($L37&lt;&gt;"",$M37&lt;100%),"Avancement à passer à 100 %",IF($N37="Bloqué","Blocage à traiter",IF($N37="En attente","Attente à traiter",IF($P37="En retard","Retard",IF(AND($P37&lt;&gt;"Terminé",$I37&gt;='Paramètres'!$B$3,IFERROR(NETWORKDAYS.INTL('Paramètres'!$B$3,$I37,1,'Paramètres'!$J$3:$J$22),999)&lt;='Paramètres'!$B$6),"Échéance proche","")))))))))))))))))))</f>
        <v/>
      </c>
      <c r="T37" s="34" t="n"/>
      <c r="U37" s="63">
        <f>IF(OR($A37="",$G37=""),"",IFERROR(IF(INDEX($L$9:$L$128,MATCH($G37,$A$9:$A$128,0))&lt;&gt;"",INDEX($L$9:$L$128,MATCH($G37,$A$9:$A$128,0)),INDEX($I$9:$I$128,MATCH($G37,$A$9:$A$128,0))),""))</f>
        <v/>
      </c>
    </row>
    <row r="38" ht="28" customHeight="1">
      <c r="A38" s="42" t="n"/>
      <c r="B38" s="42" t="n"/>
      <c r="C38" s="42" t="n"/>
      <c r="D38" s="42" t="n"/>
      <c r="E38" s="34" t="n"/>
      <c r="F38" s="42" t="n"/>
      <c r="G38" s="42" t="n"/>
      <c r="H38" s="61" t="n"/>
      <c r="I38" s="61" t="n"/>
      <c r="J38" s="64">
        <f>IF(OR($A38="",$H38="",$I38=""),"",IF($B38="Jalon",0,IF($I38&lt;$H38,"",IFERROR(NETWORKDAYS.INTL($H38,$I38,1,'Paramètres'!$J$3:$J$22),""))))</f>
        <v/>
      </c>
      <c r="K38" s="61" t="n"/>
      <c r="L38" s="61" t="n"/>
      <c r="M38" s="44" t="n"/>
      <c r="N38" s="42" t="n"/>
      <c r="O38" s="45" t="n"/>
      <c r="P38" s="49">
        <f>IF($A38="","",IF(OR($B38="",$C38="",$D38="",$E38="",$F38="",$H38="",$I38="",$M38="",$N38="",$O38="",'Paramètres'!$B$3=""),"À compléter",IF(OR($L38&lt;&gt;"",$M38=100%),"Terminé",IF($N38="Bloqué","Bloqué",IF($N38="En attente","En attente",IF($K38&lt;&gt;"",IF('Paramètres'!$B$3&gt;$I38,"En retard","En cours"),IF('Paramètres'!$B$3&gt;$I38,"En retard",IF('Paramètres'!$B$3&gt;=$H38,"À démarrer","Non démarré"))))))))</f>
        <v/>
      </c>
      <c r="Q38" s="64">
        <f>IF(OR($A38="",$I38=""),"",IF($P38="Terminé",IF($L38="","",MAX(0,IFERROR(NETWORKDAYS.INTL(WORKDAY.INTL($I38,1,1,'Paramètres'!$J$3:$J$22),$L38,1,'Paramètres'!$J$3:$J$22),0))),IF('Paramètres'!$B$3="","",MAX(0,IFERROR(NETWORKDAYS.INTL(WORKDAY.INTL($I38,1,1,'Paramètres'!$J$3:$J$22),'Paramètres'!$B$3,1,'Paramètres'!$J$3:$J$22),0)))))</f>
        <v/>
      </c>
      <c r="R38" s="65">
        <f>IF(OR($A38="",$U38=""),"",IFERROR(WORKDAY.INTL($U38,1,1,'Paramètres'!$J$3:$J$22),""))</f>
        <v/>
      </c>
      <c r="S38" s="51">
        <f>IF(COUNTA($A38:$I38,$K38:$O38,$T38)=0,"",IF('Paramètres'!$B$3="","Date de situation manquante",IF($A38="","ID manquant",IF(COUNTIF($A$9:$A$128,$A38)&gt;1,"ID en double",IF(OR($B38="",$C38="",$D38="",$E38="",$F38="",$H38="",$I38="",$M38="",$N38="",$O38=""),"Champs obligatoires manquants",IF($I38&lt;$H38,"Fin prévue antérieure au début",IF(AND($B38="Jalon",$H38&lt;&gt;$I38),"Jalon : dates prévues différentes",IF(AND($K38&lt;&gt;"",$L38&lt;&gt;"",$L38&lt;$K38),"Fin réelle antérieure au début",IF($G38=$A38,"Auto-dépendance",IF(AND($G38&lt;&gt;"",COUNTIF($A$9:$A$128,$G38)=0),"Prédécesseur introuvable",IF(AND($G38&lt;&gt;"",COUNTIF($A$9:$A$128,$G38)&gt;1),"Prédécesseur ambigu",IF(AND($R38&lt;&gt;"",$H38&lt;$R38),"Début avant fin du prédécesseur",IF(AND($M38&gt;0,$K38=""),"Début réel à renseigner",IF(AND($M38=100%,$L38=""),"Fin réelle à renseigner",IF(AND($L38&lt;&gt;"",$M38&lt;100%),"Avancement à passer à 100 %",IF($N38="Bloqué","Blocage à traiter",IF($N38="En attente","Attente à traiter",IF($P38="En retard","Retard",IF(AND($P38&lt;&gt;"Terminé",$I38&gt;='Paramètres'!$B$3,IFERROR(NETWORKDAYS.INTL('Paramètres'!$B$3,$I38,1,'Paramètres'!$J$3:$J$22),999)&lt;='Paramètres'!$B$6),"Échéance proche","")))))))))))))))))))</f>
        <v/>
      </c>
      <c r="T38" s="34" t="n"/>
      <c r="U38" s="65">
        <f>IF(OR($A38="",$G38=""),"",IFERROR(IF(INDEX($L$9:$L$128,MATCH($G38,$A$9:$A$128,0))&lt;&gt;"",INDEX($L$9:$L$128,MATCH($G38,$A$9:$A$128,0)),INDEX($I$9:$I$128,MATCH($G38,$A$9:$A$128,0))),""))</f>
        <v/>
      </c>
    </row>
    <row r="39" ht="28" customHeight="1">
      <c r="A39" s="42" t="n"/>
      <c r="B39" s="42" t="n"/>
      <c r="C39" s="42" t="n"/>
      <c r="D39" s="42" t="n"/>
      <c r="E39" s="34" t="n"/>
      <c r="F39" s="42" t="n"/>
      <c r="G39" s="42" t="n"/>
      <c r="H39" s="61" t="n"/>
      <c r="I39" s="61" t="n"/>
      <c r="J39" s="62">
        <f>IF(OR($A39="",$H39="",$I39=""),"",IF($B39="Jalon",0,IF($I39&lt;$H39,"",IFERROR(NETWORKDAYS.INTL($H39,$I39,1,'Paramètres'!$J$3:$J$22),""))))</f>
        <v/>
      </c>
      <c r="K39" s="61" t="n"/>
      <c r="L39" s="61" t="n"/>
      <c r="M39" s="44" t="n"/>
      <c r="N39" s="42" t="n"/>
      <c r="O39" s="45" t="n"/>
      <c r="P39" s="46">
        <f>IF($A39="","",IF(OR($B39="",$C39="",$D39="",$E39="",$F39="",$H39="",$I39="",$M39="",$N39="",$O39="",'Paramètres'!$B$3=""),"À compléter",IF(OR($L39&lt;&gt;"",$M39=100%),"Terminé",IF($N39="Bloqué","Bloqué",IF($N39="En attente","En attente",IF($K39&lt;&gt;"",IF('Paramètres'!$B$3&gt;$I39,"En retard","En cours"),IF('Paramètres'!$B$3&gt;$I39,"En retard",IF('Paramètres'!$B$3&gt;=$H39,"À démarrer","Non démarré"))))))))</f>
        <v/>
      </c>
      <c r="Q39" s="62">
        <f>IF(OR($A39="",$I39=""),"",IF($P39="Terminé",IF($L39="","",MAX(0,IFERROR(NETWORKDAYS.INTL(WORKDAY.INTL($I39,1,1,'Paramètres'!$J$3:$J$22),$L39,1,'Paramètres'!$J$3:$J$22),0))),IF('Paramètres'!$B$3="","",MAX(0,IFERROR(NETWORKDAYS.INTL(WORKDAY.INTL($I39,1,1,'Paramètres'!$J$3:$J$22),'Paramètres'!$B$3,1,'Paramètres'!$J$3:$J$22),0)))))</f>
        <v/>
      </c>
      <c r="R39" s="63">
        <f>IF(OR($A39="",$U39=""),"",IFERROR(WORKDAY.INTL($U39,1,1,'Paramètres'!$J$3:$J$22),""))</f>
        <v/>
      </c>
      <c r="S39" s="38">
        <f>IF(COUNTA($A39:$I39,$K39:$O39,$T39)=0,"",IF('Paramètres'!$B$3="","Date de situation manquante",IF($A39="","ID manquant",IF(COUNTIF($A$9:$A$128,$A39)&gt;1,"ID en double",IF(OR($B39="",$C39="",$D39="",$E39="",$F39="",$H39="",$I39="",$M39="",$N39="",$O39=""),"Champs obligatoires manquants",IF($I39&lt;$H39,"Fin prévue antérieure au début",IF(AND($B39="Jalon",$H39&lt;&gt;$I39),"Jalon : dates prévues différentes",IF(AND($K39&lt;&gt;"",$L39&lt;&gt;"",$L39&lt;$K39),"Fin réelle antérieure au début",IF($G39=$A39,"Auto-dépendance",IF(AND($G39&lt;&gt;"",COUNTIF($A$9:$A$128,$G39)=0),"Prédécesseur introuvable",IF(AND($G39&lt;&gt;"",COUNTIF($A$9:$A$128,$G39)&gt;1),"Prédécesseur ambigu",IF(AND($R39&lt;&gt;"",$H39&lt;$R39),"Début avant fin du prédécesseur",IF(AND($M39&gt;0,$K39=""),"Début réel à renseigner",IF(AND($M39=100%,$L39=""),"Fin réelle à renseigner",IF(AND($L39&lt;&gt;"",$M39&lt;100%),"Avancement à passer à 100 %",IF($N39="Bloqué","Blocage à traiter",IF($N39="En attente","Attente à traiter",IF($P39="En retard","Retard",IF(AND($P39&lt;&gt;"Terminé",$I39&gt;='Paramètres'!$B$3,IFERROR(NETWORKDAYS.INTL('Paramètres'!$B$3,$I39,1,'Paramètres'!$J$3:$J$22),999)&lt;='Paramètres'!$B$6),"Échéance proche","")))))))))))))))))))</f>
        <v/>
      </c>
      <c r="T39" s="34" t="n"/>
      <c r="U39" s="63">
        <f>IF(OR($A39="",$G39=""),"",IFERROR(IF(INDEX($L$9:$L$128,MATCH($G39,$A$9:$A$128,0))&lt;&gt;"",INDEX($L$9:$L$128,MATCH($G39,$A$9:$A$128,0)),INDEX($I$9:$I$128,MATCH($G39,$A$9:$A$128,0))),""))</f>
        <v/>
      </c>
    </row>
    <row r="40" ht="28" customHeight="1">
      <c r="A40" s="42" t="n"/>
      <c r="B40" s="42" t="n"/>
      <c r="C40" s="42" t="n"/>
      <c r="D40" s="42" t="n"/>
      <c r="E40" s="34" t="n"/>
      <c r="F40" s="42" t="n"/>
      <c r="G40" s="42" t="n"/>
      <c r="H40" s="61" t="n"/>
      <c r="I40" s="61" t="n"/>
      <c r="J40" s="64">
        <f>IF(OR($A40="",$H40="",$I40=""),"",IF($B40="Jalon",0,IF($I40&lt;$H40,"",IFERROR(NETWORKDAYS.INTL($H40,$I40,1,'Paramètres'!$J$3:$J$22),""))))</f>
        <v/>
      </c>
      <c r="K40" s="61" t="n"/>
      <c r="L40" s="61" t="n"/>
      <c r="M40" s="44" t="n"/>
      <c r="N40" s="42" t="n"/>
      <c r="O40" s="45" t="n"/>
      <c r="P40" s="49">
        <f>IF($A40="","",IF(OR($B40="",$C40="",$D40="",$E40="",$F40="",$H40="",$I40="",$M40="",$N40="",$O40="",'Paramètres'!$B$3=""),"À compléter",IF(OR($L40&lt;&gt;"",$M40=100%),"Terminé",IF($N40="Bloqué","Bloqué",IF($N40="En attente","En attente",IF($K40&lt;&gt;"",IF('Paramètres'!$B$3&gt;$I40,"En retard","En cours"),IF('Paramètres'!$B$3&gt;$I40,"En retard",IF('Paramètres'!$B$3&gt;=$H40,"À démarrer","Non démarré"))))))))</f>
        <v/>
      </c>
      <c r="Q40" s="64">
        <f>IF(OR($A40="",$I40=""),"",IF($P40="Terminé",IF($L40="","",MAX(0,IFERROR(NETWORKDAYS.INTL(WORKDAY.INTL($I40,1,1,'Paramètres'!$J$3:$J$22),$L40,1,'Paramètres'!$J$3:$J$22),0))),IF('Paramètres'!$B$3="","",MAX(0,IFERROR(NETWORKDAYS.INTL(WORKDAY.INTL($I40,1,1,'Paramètres'!$J$3:$J$22),'Paramètres'!$B$3,1,'Paramètres'!$J$3:$J$22),0)))))</f>
        <v/>
      </c>
      <c r="R40" s="65">
        <f>IF(OR($A40="",$U40=""),"",IFERROR(WORKDAY.INTL($U40,1,1,'Paramètres'!$J$3:$J$22),""))</f>
        <v/>
      </c>
      <c r="S40" s="51">
        <f>IF(COUNTA($A40:$I40,$K40:$O40,$T40)=0,"",IF('Paramètres'!$B$3="","Date de situation manquante",IF($A40="","ID manquant",IF(COUNTIF($A$9:$A$128,$A40)&gt;1,"ID en double",IF(OR($B40="",$C40="",$D40="",$E40="",$F40="",$H40="",$I40="",$M40="",$N40="",$O40=""),"Champs obligatoires manquants",IF($I40&lt;$H40,"Fin prévue antérieure au début",IF(AND($B40="Jalon",$H40&lt;&gt;$I40),"Jalon : dates prévues différentes",IF(AND($K40&lt;&gt;"",$L40&lt;&gt;"",$L40&lt;$K40),"Fin réelle antérieure au début",IF($G40=$A40,"Auto-dépendance",IF(AND($G40&lt;&gt;"",COUNTIF($A$9:$A$128,$G40)=0),"Prédécesseur introuvable",IF(AND($G40&lt;&gt;"",COUNTIF($A$9:$A$128,$G40)&gt;1),"Prédécesseur ambigu",IF(AND($R40&lt;&gt;"",$H40&lt;$R40),"Début avant fin du prédécesseur",IF(AND($M40&gt;0,$K40=""),"Début réel à renseigner",IF(AND($M40=100%,$L40=""),"Fin réelle à renseigner",IF(AND($L40&lt;&gt;"",$M40&lt;100%),"Avancement à passer à 100 %",IF($N40="Bloqué","Blocage à traiter",IF($N40="En attente","Attente à traiter",IF($P40="En retard","Retard",IF(AND($P40&lt;&gt;"Terminé",$I40&gt;='Paramètres'!$B$3,IFERROR(NETWORKDAYS.INTL('Paramètres'!$B$3,$I40,1,'Paramètres'!$J$3:$J$22),999)&lt;='Paramètres'!$B$6),"Échéance proche","")))))))))))))))))))</f>
        <v/>
      </c>
      <c r="T40" s="34" t="n"/>
      <c r="U40" s="65">
        <f>IF(OR($A40="",$G40=""),"",IFERROR(IF(INDEX($L$9:$L$128,MATCH($G40,$A$9:$A$128,0))&lt;&gt;"",INDEX($L$9:$L$128,MATCH($G40,$A$9:$A$128,0)),INDEX($I$9:$I$128,MATCH($G40,$A$9:$A$128,0))),""))</f>
        <v/>
      </c>
    </row>
    <row r="41" ht="28" customHeight="1">
      <c r="A41" s="42" t="n"/>
      <c r="B41" s="42" t="n"/>
      <c r="C41" s="42" t="n"/>
      <c r="D41" s="42" t="n"/>
      <c r="E41" s="34" t="n"/>
      <c r="F41" s="42" t="n"/>
      <c r="G41" s="42" t="n"/>
      <c r="H41" s="61" t="n"/>
      <c r="I41" s="61" t="n"/>
      <c r="J41" s="62">
        <f>IF(OR($A41="",$H41="",$I41=""),"",IF($B41="Jalon",0,IF($I41&lt;$H41,"",IFERROR(NETWORKDAYS.INTL($H41,$I41,1,'Paramètres'!$J$3:$J$22),""))))</f>
        <v/>
      </c>
      <c r="K41" s="61" t="n"/>
      <c r="L41" s="61" t="n"/>
      <c r="M41" s="44" t="n"/>
      <c r="N41" s="42" t="n"/>
      <c r="O41" s="45" t="n"/>
      <c r="P41" s="46">
        <f>IF($A41="","",IF(OR($B41="",$C41="",$D41="",$E41="",$F41="",$H41="",$I41="",$M41="",$N41="",$O41="",'Paramètres'!$B$3=""),"À compléter",IF(OR($L41&lt;&gt;"",$M41=100%),"Terminé",IF($N41="Bloqué","Bloqué",IF($N41="En attente","En attente",IF($K41&lt;&gt;"",IF('Paramètres'!$B$3&gt;$I41,"En retard","En cours"),IF('Paramètres'!$B$3&gt;$I41,"En retard",IF('Paramètres'!$B$3&gt;=$H41,"À démarrer","Non démarré"))))))))</f>
        <v/>
      </c>
      <c r="Q41" s="62">
        <f>IF(OR($A41="",$I41=""),"",IF($P41="Terminé",IF($L41="","",MAX(0,IFERROR(NETWORKDAYS.INTL(WORKDAY.INTL($I41,1,1,'Paramètres'!$J$3:$J$22),$L41,1,'Paramètres'!$J$3:$J$22),0))),IF('Paramètres'!$B$3="","",MAX(0,IFERROR(NETWORKDAYS.INTL(WORKDAY.INTL($I41,1,1,'Paramètres'!$J$3:$J$22),'Paramètres'!$B$3,1,'Paramètres'!$J$3:$J$22),0)))))</f>
        <v/>
      </c>
      <c r="R41" s="63">
        <f>IF(OR($A41="",$U41=""),"",IFERROR(WORKDAY.INTL($U41,1,1,'Paramètres'!$J$3:$J$22),""))</f>
        <v/>
      </c>
      <c r="S41" s="38">
        <f>IF(COUNTA($A41:$I41,$K41:$O41,$T41)=0,"",IF('Paramètres'!$B$3="","Date de situation manquante",IF($A41="","ID manquant",IF(COUNTIF($A$9:$A$128,$A41)&gt;1,"ID en double",IF(OR($B41="",$C41="",$D41="",$E41="",$F41="",$H41="",$I41="",$M41="",$N41="",$O41=""),"Champs obligatoires manquants",IF($I41&lt;$H41,"Fin prévue antérieure au début",IF(AND($B41="Jalon",$H41&lt;&gt;$I41),"Jalon : dates prévues différentes",IF(AND($K41&lt;&gt;"",$L41&lt;&gt;"",$L41&lt;$K41),"Fin réelle antérieure au début",IF($G41=$A41,"Auto-dépendance",IF(AND($G41&lt;&gt;"",COUNTIF($A$9:$A$128,$G41)=0),"Prédécesseur introuvable",IF(AND($G41&lt;&gt;"",COUNTIF($A$9:$A$128,$G41)&gt;1),"Prédécesseur ambigu",IF(AND($R41&lt;&gt;"",$H41&lt;$R41),"Début avant fin du prédécesseur",IF(AND($M41&gt;0,$K41=""),"Début réel à renseigner",IF(AND($M41=100%,$L41=""),"Fin réelle à renseigner",IF(AND($L41&lt;&gt;"",$M41&lt;100%),"Avancement à passer à 100 %",IF($N41="Bloqué","Blocage à traiter",IF($N41="En attente","Attente à traiter",IF($P41="En retard","Retard",IF(AND($P41&lt;&gt;"Terminé",$I41&gt;='Paramètres'!$B$3,IFERROR(NETWORKDAYS.INTL('Paramètres'!$B$3,$I41,1,'Paramètres'!$J$3:$J$22),999)&lt;='Paramètres'!$B$6),"Échéance proche","")))))))))))))))))))</f>
        <v/>
      </c>
      <c r="T41" s="34" t="n"/>
      <c r="U41" s="63">
        <f>IF(OR($A41="",$G41=""),"",IFERROR(IF(INDEX($L$9:$L$128,MATCH($G41,$A$9:$A$128,0))&lt;&gt;"",INDEX($L$9:$L$128,MATCH($G41,$A$9:$A$128,0)),INDEX($I$9:$I$128,MATCH($G41,$A$9:$A$128,0))),""))</f>
        <v/>
      </c>
    </row>
    <row r="42" ht="28" customHeight="1">
      <c r="A42" s="42" t="n"/>
      <c r="B42" s="42" t="n"/>
      <c r="C42" s="42" t="n"/>
      <c r="D42" s="42" t="n"/>
      <c r="E42" s="34" t="n"/>
      <c r="F42" s="42" t="n"/>
      <c r="G42" s="42" t="n"/>
      <c r="H42" s="61" t="n"/>
      <c r="I42" s="61" t="n"/>
      <c r="J42" s="64">
        <f>IF(OR($A42="",$H42="",$I42=""),"",IF($B42="Jalon",0,IF($I42&lt;$H42,"",IFERROR(NETWORKDAYS.INTL($H42,$I42,1,'Paramètres'!$J$3:$J$22),""))))</f>
        <v/>
      </c>
      <c r="K42" s="61" t="n"/>
      <c r="L42" s="61" t="n"/>
      <c r="M42" s="44" t="n"/>
      <c r="N42" s="42" t="n"/>
      <c r="O42" s="45" t="n"/>
      <c r="P42" s="49">
        <f>IF($A42="","",IF(OR($B42="",$C42="",$D42="",$E42="",$F42="",$H42="",$I42="",$M42="",$N42="",$O42="",'Paramètres'!$B$3=""),"À compléter",IF(OR($L42&lt;&gt;"",$M42=100%),"Terminé",IF($N42="Bloqué","Bloqué",IF($N42="En attente","En attente",IF($K42&lt;&gt;"",IF('Paramètres'!$B$3&gt;$I42,"En retard","En cours"),IF('Paramètres'!$B$3&gt;$I42,"En retard",IF('Paramètres'!$B$3&gt;=$H42,"À démarrer","Non démarré"))))))))</f>
        <v/>
      </c>
      <c r="Q42" s="64">
        <f>IF(OR($A42="",$I42=""),"",IF($P42="Terminé",IF($L42="","",MAX(0,IFERROR(NETWORKDAYS.INTL(WORKDAY.INTL($I42,1,1,'Paramètres'!$J$3:$J$22),$L42,1,'Paramètres'!$J$3:$J$22),0))),IF('Paramètres'!$B$3="","",MAX(0,IFERROR(NETWORKDAYS.INTL(WORKDAY.INTL($I42,1,1,'Paramètres'!$J$3:$J$22),'Paramètres'!$B$3,1,'Paramètres'!$J$3:$J$22),0)))))</f>
        <v/>
      </c>
      <c r="R42" s="65">
        <f>IF(OR($A42="",$U42=""),"",IFERROR(WORKDAY.INTL($U42,1,1,'Paramètres'!$J$3:$J$22),""))</f>
        <v/>
      </c>
      <c r="S42" s="51">
        <f>IF(COUNTA($A42:$I42,$K42:$O42,$T42)=0,"",IF('Paramètres'!$B$3="","Date de situation manquante",IF($A42="","ID manquant",IF(COUNTIF($A$9:$A$128,$A42)&gt;1,"ID en double",IF(OR($B42="",$C42="",$D42="",$E42="",$F42="",$H42="",$I42="",$M42="",$N42="",$O42=""),"Champs obligatoires manquants",IF($I42&lt;$H42,"Fin prévue antérieure au début",IF(AND($B42="Jalon",$H42&lt;&gt;$I42),"Jalon : dates prévues différentes",IF(AND($K42&lt;&gt;"",$L42&lt;&gt;"",$L42&lt;$K42),"Fin réelle antérieure au début",IF($G42=$A42,"Auto-dépendance",IF(AND($G42&lt;&gt;"",COUNTIF($A$9:$A$128,$G42)=0),"Prédécesseur introuvable",IF(AND($G42&lt;&gt;"",COUNTIF($A$9:$A$128,$G42)&gt;1),"Prédécesseur ambigu",IF(AND($R42&lt;&gt;"",$H42&lt;$R42),"Début avant fin du prédécesseur",IF(AND($M42&gt;0,$K42=""),"Début réel à renseigner",IF(AND($M42=100%,$L42=""),"Fin réelle à renseigner",IF(AND($L42&lt;&gt;"",$M42&lt;100%),"Avancement à passer à 100 %",IF($N42="Bloqué","Blocage à traiter",IF($N42="En attente","Attente à traiter",IF($P42="En retard","Retard",IF(AND($P42&lt;&gt;"Terminé",$I42&gt;='Paramètres'!$B$3,IFERROR(NETWORKDAYS.INTL('Paramètres'!$B$3,$I42,1,'Paramètres'!$J$3:$J$22),999)&lt;='Paramètres'!$B$6),"Échéance proche","")))))))))))))))))))</f>
        <v/>
      </c>
      <c r="T42" s="34" t="n"/>
      <c r="U42" s="65">
        <f>IF(OR($A42="",$G42=""),"",IFERROR(IF(INDEX($L$9:$L$128,MATCH($G42,$A$9:$A$128,0))&lt;&gt;"",INDEX($L$9:$L$128,MATCH($G42,$A$9:$A$128,0)),INDEX($I$9:$I$128,MATCH($G42,$A$9:$A$128,0))),""))</f>
        <v/>
      </c>
    </row>
    <row r="43" ht="28" customHeight="1">
      <c r="A43" s="42" t="n"/>
      <c r="B43" s="42" t="n"/>
      <c r="C43" s="42" t="n"/>
      <c r="D43" s="42" t="n"/>
      <c r="E43" s="34" t="n"/>
      <c r="F43" s="42" t="n"/>
      <c r="G43" s="42" t="n"/>
      <c r="H43" s="61" t="n"/>
      <c r="I43" s="61" t="n"/>
      <c r="J43" s="62">
        <f>IF(OR($A43="",$H43="",$I43=""),"",IF($B43="Jalon",0,IF($I43&lt;$H43,"",IFERROR(NETWORKDAYS.INTL($H43,$I43,1,'Paramètres'!$J$3:$J$22),""))))</f>
        <v/>
      </c>
      <c r="K43" s="61" t="n"/>
      <c r="L43" s="61" t="n"/>
      <c r="M43" s="44" t="n"/>
      <c r="N43" s="42" t="n"/>
      <c r="O43" s="45" t="n"/>
      <c r="P43" s="46">
        <f>IF($A43="","",IF(OR($B43="",$C43="",$D43="",$E43="",$F43="",$H43="",$I43="",$M43="",$N43="",$O43="",'Paramètres'!$B$3=""),"À compléter",IF(OR($L43&lt;&gt;"",$M43=100%),"Terminé",IF($N43="Bloqué","Bloqué",IF($N43="En attente","En attente",IF($K43&lt;&gt;"",IF('Paramètres'!$B$3&gt;$I43,"En retard","En cours"),IF('Paramètres'!$B$3&gt;$I43,"En retard",IF('Paramètres'!$B$3&gt;=$H43,"À démarrer","Non démarré"))))))))</f>
        <v/>
      </c>
      <c r="Q43" s="62">
        <f>IF(OR($A43="",$I43=""),"",IF($P43="Terminé",IF($L43="","",MAX(0,IFERROR(NETWORKDAYS.INTL(WORKDAY.INTL($I43,1,1,'Paramètres'!$J$3:$J$22),$L43,1,'Paramètres'!$J$3:$J$22),0))),IF('Paramètres'!$B$3="","",MAX(0,IFERROR(NETWORKDAYS.INTL(WORKDAY.INTL($I43,1,1,'Paramètres'!$J$3:$J$22),'Paramètres'!$B$3,1,'Paramètres'!$J$3:$J$22),0)))))</f>
        <v/>
      </c>
      <c r="R43" s="63">
        <f>IF(OR($A43="",$U43=""),"",IFERROR(WORKDAY.INTL($U43,1,1,'Paramètres'!$J$3:$J$22),""))</f>
        <v/>
      </c>
      <c r="S43" s="38">
        <f>IF(COUNTA($A43:$I43,$K43:$O43,$T43)=0,"",IF('Paramètres'!$B$3="","Date de situation manquante",IF($A43="","ID manquant",IF(COUNTIF($A$9:$A$128,$A43)&gt;1,"ID en double",IF(OR($B43="",$C43="",$D43="",$E43="",$F43="",$H43="",$I43="",$M43="",$N43="",$O43=""),"Champs obligatoires manquants",IF($I43&lt;$H43,"Fin prévue antérieure au début",IF(AND($B43="Jalon",$H43&lt;&gt;$I43),"Jalon : dates prévues différentes",IF(AND($K43&lt;&gt;"",$L43&lt;&gt;"",$L43&lt;$K43),"Fin réelle antérieure au début",IF($G43=$A43,"Auto-dépendance",IF(AND($G43&lt;&gt;"",COUNTIF($A$9:$A$128,$G43)=0),"Prédécesseur introuvable",IF(AND($G43&lt;&gt;"",COUNTIF($A$9:$A$128,$G43)&gt;1),"Prédécesseur ambigu",IF(AND($R43&lt;&gt;"",$H43&lt;$R43),"Début avant fin du prédécesseur",IF(AND($M43&gt;0,$K43=""),"Début réel à renseigner",IF(AND($M43=100%,$L43=""),"Fin réelle à renseigner",IF(AND($L43&lt;&gt;"",$M43&lt;100%),"Avancement à passer à 100 %",IF($N43="Bloqué","Blocage à traiter",IF($N43="En attente","Attente à traiter",IF($P43="En retard","Retard",IF(AND($P43&lt;&gt;"Terminé",$I43&gt;='Paramètres'!$B$3,IFERROR(NETWORKDAYS.INTL('Paramètres'!$B$3,$I43,1,'Paramètres'!$J$3:$J$22),999)&lt;='Paramètres'!$B$6),"Échéance proche","")))))))))))))))))))</f>
        <v/>
      </c>
      <c r="T43" s="34" t="n"/>
      <c r="U43" s="63">
        <f>IF(OR($A43="",$G43=""),"",IFERROR(IF(INDEX($L$9:$L$128,MATCH($G43,$A$9:$A$128,0))&lt;&gt;"",INDEX($L$9:$L$128,MATCH($G43,$A$9:$A$128,0)),INDEX($I$9:$I$128,MATCH($G43,$A$9:$A$128,0))),""))</f>
        <v/>
      </c>
    </row>
    <row r="44" ht="28" customHeight="1">
      <c r="A44" s="42" t="n"/>
      <c r="B44" s="42" t="n"/>
      <c r="C44" s="42" t="n"/>
      <c r="D44" s="42" t="n"/>
      <c r="E44" s="34" t="n"/>
      <c r="F44" s="42" t="n"/>
      <c r="G44" s="42" t="n"/>
      <c r="H44" s="61" t="n"/>
      <c r="I44" s="61" t="n"/>
      <c r="J44" s="64">
        <f>IF(OR($A44="",$H44="",$I44=""),"",IF($B44="Jalon",0,IF($I44&lt;$H44,"",IFERROR(NETWORKDAYS.INTL($H44,$I44,1,'Paramètres'!$J$3:$J$22),""))))</f>
        <v/>
      </c>
      <c r="K44" s="61" t="n"/>
      <c r="L44" s="61" t="n"/>
      <c r="M44" s="44" t="n"/>
      <c r="N44" s="42" t="n"/>
      <c r="O44" s="45" t="n"/>
      <c r="P44" s="49">
        <f>IF($A44="","",IF(OR($B44="",$C44="",$D44="",$E44="",$F44="",$H44="",$I44="",$M44="",$N44="",$O44="",'Paramètres'!$B$3=""),"À compléter",IF(OR($L44&lt;&gt;"",$M44=100%),"Terminé",IF($N44="Bloqué","Bloqué",IF($N44="En attente","En attente",IF($K44&lt;&gt;"",IF('Paramètres'!$B$3&gt;$I44,"En retard","En cours"),IF('Paramètres'!$B$3&gt;$I44,"En retard",IF('Paramètres'!$B$3&gt;=$H44,"À démarrer","Non démarré"))))))))</f>
        <v/>
      </c>
      <c r="Q44" s="64">
        <f>IF(OR($A44="",$I44=""),"",IF($P44="Terminé",IF($L44="","",MAX(0,IFERROR(NETWORKDAYS.INTL(WORKDAY.INTL($I44,1,1,'Paramètres'!$J$3:$J$22),$L44,1,'Paramètres'!$J$3:$J$22),0))),IF('Paramètres'!$B$3="","",MAX(0,IFERROR(NETWORKDAYS.INTL(WORKDAY.INTL($I44,1,1,'Paramètres'!$J$3:$J$22),'Paramètres'!$B$3,1,'Paramètres'!$J$3:$J$22),0)))))</f>
        <v/>
      </c>
      <c r="R44" s="65">
        <f>IF(OR($A44="",$U44=""),"",IFERROR(WORKDAY.INTL($U44,1,1,'Paramètres'!$J$3:$J$22),""))</f>
        <v/>
      </c>
      <c r="S44" s="51">
        <f>IF(COUNTA($A44:$I44,$K44:$O44,$T44)=0,"",IF('Paramètres'!$B$3="","Date de situation manquante",IF($A44="","ID manquant",IF(COUNTIF($A$9:$A$128,$A44)&gt;1,"ID en double",IF(OR($B44="",$C44="",$D44="",$E44="",$F44="",$H44="",$I44="",$M44="",$N44="",$O44=""),"Champs obligatoires manquants",IF($I44&lt;$H44,"Fin prévue antérieure au début",IF(AND($B44="Jalon",$H44&lt;&gt;$I44),"Jalon : dates prévues différentes",IF(AND($K44&lt;&gt;"",$L44&lt;&gt;"",$L44&lt;$K44),"Fin réelle antérieure au début",IF($G44=$A44,"Auto-dépendance",IF(AND($G44&lt;&gt;"",COUNTIF($A$9:$A$128,$G44)=0),"Prédécesseur introuvable",IF(AND($G44&lt;&gt;"",COUNTIF($A$9:$A$128,$G44)&gt;1),"Prédécesseur ambigu",IF(AND($R44&lt;&gt;"",$H44&lt;$R44),"Début avant fin du prédécesseur",IF(AND($M44&gt;0,$K44=""),"Début réel à renseigner",IF(AND($M44=100%,$L44=""),"Fin réelle à renseigner",IF(AND($L44&lt;&gt;"",$M44&lt;100%),"Avancement à passer à 100 %",IF($N44="Bloqué","Blocage à traiter",IF($N44="En attente","Attente à traiter",IF($P44="En retard","Retard",IF(AND($P44&lt;&gt;"Terminé",$I44&gt;='Paramètres'!$B$3,IFERROR(NETWORKDAYS.INTL('Paramètres'!$B$3,$I44,1,'Paramètres'!$J$3:$J$22),999)&lt;='Paramètres'!$B$6),"Échéance proche","")))))))))))))))))))</f>
        <v/>
      </c>
      <c r="T44" s="34" t="n"/>
      <c r="U44" s="65">
        <f>IF(OR($A44="",$G44=""),"",IFERROR(IF(INDEX($L$9:$L$128,MATCH($G44,$A$9:$A$128,0))&lt;&gt;"",INDEX($L$9:$L$128,MATCH($G44,$A$9:$A$128,0)),INDEX($I$9:$I$128,MATCH($G44,$A$9:$A$128,0))),""))</f>
        <v/>
      </c>
    </row>
    <row r="45" ht="28" customHeight="1">
      <c r="A45" s="42" t="n"/>
      <c r="B45" s="42" t="n"/>
      <c r="C45" s="42" t="n"/>
      <c r="D45" s="42" t="n"/>
      <c r="E45" s="34" t="n"/>
      <c r="F45" s="42" t="n"/>
      <c r="G45" s="42" t="n"/>
      <c r="H45" s="61" t="n"/>
      <c r="I45" s="61" t="n"/>
      <c r="J45" s="62">
        <f>IF(OR($A45="",$H45="",$I45=""),"",IF($B45="Jalon",0,IF($I45&lt;$H45,"",IFERROR(NETWORKDAYS.INTL($H45,$I45,1,'Paramètres'!$J$3:$J$22),""))))</f>
        <v/>
      </c>
      <c r="K45" s="61" t="n"/>
      <c r="L45" s="61" t="n"/>
      <c r="M45" s="44" t="n"/>
      <c r="N45" s="42" t="n"/>
      <c r="O45" s="45" t="n"/>
      <c r="P45" s="46">
        <f>IF($A45="","",IF(OR($B45="",$C45="",$D45="",$E45="",$F45="",$H45="",$I45="",$M45="",$N45="",$O45="",'Paramètres'!$B$3=""),"À compléter",IF(OR($L45&lt;&gt;"",$M45=100%),"Terminé",IF($N45="Bloqué","Bloqué",IF($N45="En attente","En attente",IF($K45&lt;&gt;"",IF('Paramètres'!$B$3&gt;$I45,"En retard","En cours"),IF('Paramètres'!$B$3&gt;$I45,"En retard",IF('Paramètres'!$B$3&gt;=$H45,"À démarrer","Non démarré"))))))))</f>
        <v/>
      </c>
      <c r="Q45" s="62">
        <f>IF(OR($A45="",$I45=""),"",IF($P45="Terminé",IF($L45="","",MAX(0,IFERROR(NETWORKDAYS.INTL(WORKDAY.INTL($I45,1,1,'Paramètres'!$J$3:$J$22),$L45,1,'Paramètres'!$J$3:$J$22),0))),IF('Paramètres'!$B$3="","",MAX(0,IFERROR(NETWORKDAYS.INTL(WORKDAY.INTL($I45,1,1,'Paramètres'!$J$3:$J$22),'Paramètres'!$B$3,1,'Paramètres'!$J$3:$J$22),0)))))</f>
        <v/>
      </c>
      <c r="R45" s="63">
        <f>IF(OR($A45="",$U45=""),"",IFERROR(WORKDAY.INTL($U45,1,1,'Paramètres'!$J$3:$J$22),""))</f>
        <v/>
      </c>
      <c r="S45" s="38">
        <f>IF(COUNTA($A45:$I45,$K45:$O45,$T45)=0,"",IF('Paramètres'!$B$3="","Date de situation manquante",IF($A45="","ID manquant",IF(COUNTIF($A$9:$A$128,$A45)&gt;1,"ID en double",IF(OR($B45="",$C45="",$D45="",$E45="",$F45="",$H45="",$I45="",$M45="",$N45="",$O45=""),"Champs obligatoires manquants",IF($I45&lt;$H45,"Fin prévue antérieure au début",IF(AND($B45="Jalon",$H45&lt;&gt;$I45),"Jalon : dates prévues différentes",IF(AND($K45&lt;&gt;"",$L45&lt;&gt;"",$L45&lt;$K45),"Fin réelle antérieure au début",IF($G45=$A45,"Auto-dépendance",IF(AND($G45&lt;&gt;"",COUNTIF($A$9:$A$128,$G45)=0),"Prédécesseur introuvable",IF(AND($G45&lt;&gt;"",COUNTIF($A$9:$A$128,$G45)&gt;1),"Prédécesseur ambigu",IF(AND($R45&lt;&gt;"",$H45&lt;$R45),"Début avant fin du prédécesseur",IF(AND($M45&gt;0,$K45=""),"Début réel à renseigner",IF(AND($M45=100%,$L45=""),"Fin réelle à renseigner",IF(AND($L45&lt;&gt;"",$M45&lt;100%),"Avancement à passer à 100 %",IF($N45="Bloqué","Blocage à traiter",IF($N45="En attente","Attente à traiter",IF($P45="En retard","Retard",IF(AND($P45&lt;&gt;"Terminé",$I45&gt;='Paramètres'!$B$3,IFERROR(NETWORKDAYS.INTL('Paramètres'!$B$3,$I45,1,'Paramètres'!$J$3:$J$22),999)&lt;='Paramètres'!$B$6),"Échéance proche","")))))))))))))))))))</f>
        <v/>
      </c>
      <c r="T45" s="34" t="n"/>
      <c r="U45" s="63">
        <f>IF(OR($A45="",$G45=""),"",IFERROR(IF(INDEX($L$9:$L$128,MATCH($G45,$A$9:$A$128,0))&lt;&gt;"",INDEX($L$9:$L$128,MATCH($G45,$A$9:$A$128,0)),INDEX($I$9:$I$128,MATCH($G45,$A$9:$A$128,0))),""))</f>
        <v/>
      </c>
    </row>
    <row r="46" ht="28" customHeight="1">
      <c r="A46" s="42" t="n"/>
      <c r="B46" s="42" t="n"/>
      <c r="C46" s="42" t="n"/>
      <c r="D46" s="42" t="n"/>
      <c r="E46" s="34" t="n"/>
      <c r="F46" s="42" t="n"/>
      <c r="G46" s="42" t="n"/>
      <c r="H46" s="61" t="n"/>
      <c r="I46" s="61" t="n"/>
      <c r="J46" s="64">
        <f>IF(OR($A46="",$H46="",$I46=""),"",IF($B46="Jalon",0,IF($I46&lt;$H46,"",IFERROR(NETWORKDAYS.INTL($H46,$I46,1,'Paramètres'!$J$3:$J$22),""))))</f>
        <v/>
      </c>
      <c r="K46" s="61" t="n"/>
      <c r="L46" s="61" t="n"/>
      <c r="M46" s="44" t="n"/>
      <c r="N46" s="42" t="n"/>
      <c r="O46" s="45" t="n"/>
      <c r="P46" s="49">
        <f>IF($A46="","",IF(OR($B46="",$C46="",$D46="",$E46="",$F46="",$H46="",$I46="",$M46="",$N46="",$O46="",'Paramètres'!$B$3=""),"À compléter",IF(OR($L46&lt;&gt;"",$M46=100%),"Terminé",IF($N46="Bloqué","Bloqué",IF($N46="En attente","En attente",IF($K46&lt;&gt;"",IF('Paramètres'!$B$3&gt;$I46,"En retard","En cours"),IF('Paramètres'!$B$3&gt;$I46,"En retard",IF('Paramètres'!$B$3&gt;=$H46,"À démarrer","Non démarré"))))))))</f>
        <v/>
      </c>
      <c r="Q46" s="64">
        <f>IF(OR($A46="",$I46=""),"",IF($P46="Terminé",IF($L46="","",MAX(0,IFERROR(NETWORKDAYS.INTL(WORKDAY.INTL($I46,1,1,'Paramètres'!$J$3:$J$22),$L46,1,'Paramètres'!$J$3:$J$22),0))),IF('Paramètres'!$B$3="","",MAX(0,IFERROR(NETWORKDAYS.INTL(WORKDAY.INTL($I46,1,1,'Paramètres'!$J$3:$J$22),'Paramètres'!$B$3,1,'Paramètres'!$J$3:$J$22),0)))))</f>
        <v/>
      </c>
      <c r="R46" s="65">
        <f>IF(OR($A46="",$U46=""),"",IFERROR(WORKDAY.INTL($U46,1,1,'Paramètres'!$J$3:$J$22),""))</f>
        <v/>
      </c>
      <c r="S46" s="51">
        <f>IF(COUNTA($A46:$I46,$K46:$O46,$T46)=0,"",IF('Paramètres'!$B$3="","Date de situation manquante",IF($A46="","ID manquant",IF(COUNTIF($A$9:$A$128,$A46)&gt;1,"ID en double",IF(OR($B46="",$C46="",$D46="",$E46="",$F46="",$H46="",$I46="",$M46="",$N46="",$O46=""),"Champs obligatoires manquants",IF($I46&lt;$H46,"Fin prévue antérieure au début",IF(AND($B46="Jalon",$H46&lt;&gt;$I46),"Jalon : dates prévues différentes",IF(AND($K46&lt;&gt;"",$L46&lt;&gt;"",$L46&lt;$K46),"Fin réelle antérieure au début",IF($G46=$A46,"Auto-dépendance",IF(AND($G46&lt;&gt;"",COUNTIF($A$9:$A$128,$G46)=0),"Prédécesseur introuvable",IF(AND($G46&lt;&gt;"",COUNTIF($A$9:$A$128,$G46)&gt;1),"Prédécesseur ambigu",IF(AND($R46&lt;&gt;"",$H46&lt;$R46),"Début avant fin du prédécesseur",IF(AND($M46&gt;0,$K46=""),"Début réel à renseigner",IF(AND($M46=100%,$L46=""),"Fin réelle à renseigner",IF(AND($L46&lt;&gt;"",$M46&lt;100%),"Avancement à passer à 100 %",IF($N46="Bloqué","Blocage à traiter",IF($N46="En attente","Attente à traiter",IF($P46="En retard","Retard",IF(AND($P46&lt;&gt;"Terminé",$I46&gt;='Paramètres'!$B$3,IFERROR(NETWORKDAYS.INTL('Paramètres'!$B$3,$I46,1,'Paramètres'!$J$3:$J$22),999)&lt;='Paramètres'!$B$6),"Échéance proche","")))))))))))))))))))</f>
        <v/>
      </c>
      <c r="T46" s="34" t="n"/>
      <c r="U46" s="65">
        <f>IF(OR($A46="",$G46=""),"",IFERROR(IF(INDEX($L$9:$L$128,MATCH($G46,$A$9:$A$128,0))&lt;&gt;"",INDEX($L$9:$L$128,MATCH($G46,$A$9:$A$128,0)),INDEX($I$9:$I$128,MATCH($G46,$A$9:$A$128,0))),""))</f>
        <v/>
      </c>
    </row>
    <row r="47" ht="28" customHeight="1">
      <c r="A47" s="42" t="n"/>
      <c r="B47" s="42" t="n"/>
      <c r="C47" s="42" t="n"/>
      <c r="D47" s="42" t="n"/>
      <c r="E47" s="34" t="n"/>
      <c r="F47" s="42" t="n"/>
      <c r="G47" s="42" t="n"/>
      <c r="H47" s="61" t="n"/>
      <c r="I47" s="61" t="n"/>
      <c r="J47" s="62">
        <f>IF(OR($A47="",$H47="",$I47=""),"",IF($B47="Jalon",0,IF($I47&lt;$H47,"",IFERROR(NETWORKDAYS.INTL($H47,$I47,1,'Paramètres'!$J$3:$J$22),""))))</f>
        <v/>
      </c>
      <c r="K47" s="61" t="n"/>
      <c r="L47" s="61" t="n"/>
      <c r="M47" s="44" t="n"/>
      <c r="N47" s="42" t="n"/>
      <c r="O47" s="45" t="n"/>
      <c r="P47" s="46">
        <f>IF($A47="","",IF(OR($B47="",$C47="",$D47="",$E47="",$F47="",$H47="",$I47="",$M47="",$N47="",$O47="",'Paramètres'!$B$3=""),"À compléter",IF(OR($L47&lt;&gt;"",$M47=100%),"Terminé",IF($N47="Bloqué","Bloqué",IF($N47="En attente","En attente",IF($K47&lt;&gt;"",IF('Paramètres'!$B$3&gt;$I47,"En retard","En cours"),IF('Paramètres'!$B$3&gt;$I47,"En retard",IF('Paramètres'!$B$3&gt;=$H47,"À démarrer","Non démarré"))))))))</f>
        <v/>
      </c>
      <c r="Q47" s="62">
        <f>IF(OR($A47="",$I47=""),"",IF($P47="Terminé",IF($L47="","",MAX(0,IFERROR(NETWORKDAYS.INTL(WORKDAY.INTL($I47,1,1,'Paramètres'!$J$3:$J$22),$L47,1,'Paramètres'!$J$3:$J$22),0))),IF('Paramètres'!$B$3="","",MAX(0,IFERROR(NETWORKDAYS.INTL(WORKDAY.INTL($I47,1,1,'Paramètres'!$J$3:$J$22),'Paramètres'!$B$3,1,'Paramètres'!$J$3:$J$22),0)))))</f>
        <v/>
      </c>
      <c r="R47" s="63">
        <f>IF(OR($A47="",$U47=""),"",IFERROR(WORKDAY.INTL($U47,1,1,'Paramètres'!$J$3:$J$22),""))</f>
        <v/>
      </c>
      <c r="S47" s="38">
        <f>IF(COUNTA($A47:$I47,$K47:$O47,$T47)=0,"",IF('Paramètres'!$B$3="","Date de situation manquante",IF($A47="","ID manquant",IF(COUNTIF($A$9:$A$128,$A47)&gt;1,"ID en double",IF(OR($B47="",$C47="",$D47="",$E47="",$F47="",$H47="",$I47="",$M47="",$N47="",$O47=""),"Champs obligatoires manquants",IF($I47&lt;$H47,"Fin prévue antérieure au début",IF(AND($B47="Jalon",$H47&lt;&gt;$I47),"Jalon : dates prévues différentes",IF(AND($K47&lt;&gt;"",$L47&lt;&gt;"",$L47&lt;$K47),"Fin réelle antérieure au début",IF($G47=$A47,"Auto-dépendance",IF(AND($G47&lt;&gt;"",COUNTIF($A$9:$A$128,$G47)=0),"Prédécesseur introuvable",IF(AND($G47&lt;&gt;"",COUNTIF($A$9:$A$128,$G47)&gt;1),"Prédécesseur ambigu",IF(AND($R47&lt;&gt;"",$H47&lt;$R47),"Début avant fin du prédécesseur",IF(AND($M47&gt;0,$K47=""),"Début réel à renseigner",IF(AND($M47=100%,$L47=""),"Fin réelle à renseigner",IF(AND($L47&lt;&gt;"",$M47&lt;100%),"Avancement à passer à 100 %",IF($N47="Bloqué","Blocage à traiter",IF($N47="En attente","Attente à traiter",IF($P47="En retard","Retard",IF(AND($P47&lt;&gt;"Terminé",$I47&gt;='Paramètres'!$B$3,IFERROR(NETWORKDAYS.INTL('Paramètres'!$B$3,$I47,1,'Paramètres'!$J$3:$J$22),999)&lt;='Paramètres'!$B$6),"Échéance proche","")))))))))))))))))))</f>
        <v/>
      </c>
      <c r="T47" s="34" t="n"/>
      <c r="U47" s="63">
        <f>IF(OR($A47="",$G47=""),"",IFERROR(IF(INDEX($L$9:$L$128,MATCH($G47,$A$9:$A$128,0))&lt;&gt;"",INDEX($L$9:$L$128,MATCH($G47,$A$9:$A$128,0)),INDEX($I$9:$I$128,MATCH($G47,$A$9:$A$128,0))),""))</f>
        <v/>
      </c>
    </row>
    <row r="48" ht="28" customHeight="1">
      <c r="A48" s="42" t="n"/>
      <c r="B48" s="42" t="n"/>
      <c r="C48" s="42" t="n"/>
      <c r="D48" s="42" t="n"/>
      <c r="E48" s="34" t="n"/>
      <c r="F48" s="42" t="n"/>
      <c r="G48" s="42" t="n"/>
      <c r="H48" s="61" t="n"/>
      <c r="I48" s="61" t="n"/>
      <c r="J48" s="64">
        <f>IF(OR($A48="",$H48="",$I48=""),"",IF($B48="Jalon",0,IF($I48&lt;$H48,"",IFERROR(NETWORKDAYS.INTL($H48,$I48,1,'Paramètres'!$J$3:$J$22),""))))</f>
        <v/>
      </c>
      <c r="K48" s="61" t="n"/>
      <c r="L48" s="61" t="n"/>
      <c r="M48" s="44" t="n"/>
      <c r="N48" s="42" t="n"/>
      <c r="O48" s="45" t="n"/>
      <c r="P48" s="49">
        <f>IF($A48="","",IF(OR($B48="",$C48="",$D48="",$E48="",$F48="",$H48="",$I48="",$M48="",$N48="",$O48="",'Paramètres'!$B$3=""),"À compléter",IF(OR($L48&lt;&gt;"",$M48=100%),"Terminé",IF($N48="Bloqué","Bloqué",IF($N48="En attente","En attente",IF($K48&lt;&gt;"",IF('Paramètres'!$B$3&gt;$I48,"En retard","En cours"),IF('Paramètres'!$B$3&gt;$I48,"En retard",IF('Paramètres'!$B$3&gt;=$H48,"À démarrer","Non démarré"))))))))</f>
        <v/>
      </c>
      <c r="Q48" s="64">
        <f>IF(OR($A48="",$I48=""),"",IF($P48="Terminé",IF($L48="","",MAX(0,IFERROR(NETWORKDAYS.INTL(WORKDAY.INTL($I48,1,1,'Paramètres'!$J$3:$J$22),$L48,1,'Paramètres'!$J$3:$J$22),0))),IF('Paramètres'!$B$3="","",MAX(0,IFERROR(NETWORKDAYS.INTL(WORKDAY.INTL($I48,1,1,'Paramètres'!$J$3:$J$22),'Paramètres'!$B$3,1,'Paramètres'!$J$3:$J$22),0)))))</f>
        <v/>
      </c>
      <c r="R48" s="65">
        <f>IF(OR($A48="",$U48=""),"",IFERROR(WORKDAY.INTL($U48,1,1,'Paramètres'!$J$3:$J$22),""))</f>
        <v/>
      </c>
      <c r="S48" s="51">
        <f>IF(COUNTA($A48:$I48,$K48:$O48,$T48)=0,"",IF('Paramètres'!$B$3="","Date de situation manquante",IF($A48="","ID manquant",IF(COUNTIF($A$9:$A$128,$A48)&gt;1,"ID en double",IF(OR($B48="",$C48="",$D48="",$E48="",$F48="",$H48="",$I48="",$M48="",$N48="",$O48=""),"Champs obligatoires manquants",IF($I48&lt;$H48,"Fin prévue antérieure au début",IF(AND($B48="Jalon",$H48&lt;&gt;$I48),"Jalon : dates prévues différentes",IF(AND($K48&lt;&gt;"",$L48&lt;&gt;"",$L48&lt;$K48),"Fin réelle antérieure au début",IF($G48=$A48,"Auto-dépendance",IF(AND($G48&lt;&gt;"",COUNTIF($A$9:$A$128,$G48)=0),"Prédécesseur introuvable",IF(AND($G48&lt;&gt;"",COUNTIF($A$9:$A$128,$G48)&gt;1),"Prédécesseur ambigu",IF(AND($R48&lt;&gt;"",$H48&lt;$R48),"Début avant fin du prédécesseur",IF(AND($M48&gt;0,$K48=""),"Début réel à renseigner",IF(AND($M48=100%,$L48=""),"Fin réelle à renseigner",IF(AND($L48&lt;&gt;"",$M48&lt;100%),"Avancement à passer à 100 %",IF($N48="Bloqué","Blocage à traiter",IF($N48="En attente","Attente à traiter",IF($P48="En retard","Retard",IF(AND($P48&lt;&gt;"Terminé",$I48&gt;='Paramètres'!$B$3,IFERROR(NETWORKDAYS.INTL('Paramètres'!$B$3,$I48,1,'Paramètres'!$J$3:$J$22),999)&lt;='Paramètres'!$B$6),"Échéance proche","")))))))))))))))))))</f>
        <v/>
      </c>
      <c r="T48" s="34" t="n"/>
      <c r="U48" s="65">
        <f>IF(OR($A48="",$G48=""),"",IFERROR(IF(INDEX($L$9:$L$128,MATCH($G48,$A$9:$A$128,0))&lt;&gt;"",INDEX($L$9:$L$128,MATCH($G48,$A$9:$A$128,0)),INDEX($I$9:$I$128,MATCH($G48,$A$9:$A$128,0))),""))</f>
        <v/>
      </c>
    </row>
    <row r="49" ht="28" customHeight="1">
      <c r="A49" s="42" t="n"/>
      <c r="B49" s="42" t="n"/>
      <c r="C49" s="42" t="n"/>
      <c r="D49" s="42" t="n"/>
      <c r="E49" s="34" t="n"/>
      <c r="F49" s="42" t="n"/>
      <c r="G49" s="42" t="n"/>
      <c r="H49" s="61" t="n"/>
      <c r="I49" s="61" t="n"/>
      <c r="J49" s="62">
        <f>IF(OR($A49="",$H49="",$I49=""),"",IF($B49="Jalon",0,IF($I49&lt;$H49,"",IFERROR(NETWORKDAYS.INTL($H49,$I49,1,'Paramètres'!$J$3:$J$22),""))))</f>
        <v/>
      </c>
      <c r="K49" s="61" t="n"/>
      <c r="L49" s="61" t="n"/>
      <c r="M49" s="44" t="n"/>
      <c r="N49" s="42" t="n"/>
      <c r="O49" s="45" t="n"/>
      <c r="P49" s="46">
        <f>IF($A49="","",IF(OR($B49="",$C49="",$D49="",$E49="",$F49="",$H49="",$I49="",$M49="",$N49="",$O49="",'Paramètres'!$B$3=""),"À compléter",IF(OR($L49&lt;&gt;"",$M49=100%),"Terminé",IF($N49="Bloqué","Bloqué",IF($N49="En attente","En attente",IF($K49&lt;&gt;"",IF('Paramètres'!$B$3&gt;$I49,"En retard","En cours"),IF('Paramètres'!$B$3&gt;$I49,"En retard",IF('Paramètres'!$B$3&gt;=$H49,"À démarrer","Non démarré"))))))))</f>
        <v/>
      </c>
      <c r="Q49" s="62">
        <f>IF(OR($A49="",$I49=""),"",IF($P49="Terminé",IF($L49="","",MAX(0,IFERROR(NETWORKDAYS.INTL(WORKDAY.INTL($I49,1,1,'Paramètres'!$J$3:$J$22),$L49,1,'Paramètres'!$J$3:$J$22),0))),IF('Paramètres'!$B$3="","",MAX(0,IFERROR(NETWORKDAYS.INTL(WORKDAY.INTL($I49,1,1,'Paramètres'!$J$3:$J$22),'Paramètres'!$B$3,1,'Paramètres'!$J$3:$J$22),0)))))</f>
        <v/>
      </c>
      <c r="R49" s="63">
        <f>IF(OR($A49="",$U49=""),"",IFERROR(WORKDAY.INTL($U49,1,1,'Paramètres'!$J$3:$J$22),""))</f>
        <v/>
      </c>
      <c r="S49" s="38">
        <f>IF(COUNTA($A49:$I49,$K49:$O49,$T49)=0,"",IF('Paramètres'!$B$3="","Date de situation manquante",IF($A49="","ID manquant",IF(COUNTIF($A$9:$A$128,$A49)&gt;1,"ID en double",IF(OR($B49="",$C49="",$D49="",$E49="",$F49="",$H49="",$I49="",$M49="",$N49="",$O49=""),"Champs obligatoires manquants",IF($I49&lt;$H49,"Fin prévue antérieure au début",IF(AND($B49="Jalon",$H49&lt;&gt;$I49),"Jalon : dates prévues différentes",IF(AND($K49&lt;&gt;"",$L49&lt;&gt;"",$L49&lt;$K49),"Fin réelle antérieure au début",IF($G49=$A49,"Auto-dépendance",IF(AND($G49&lt;&gt;"",COUNTIF($A$9:$A$128,$G49)=0),"Prédécesseur introuvable",IF(AND($G49&lt;&gt;"",COUNTIF($A$9:$A$128,$G49)&gt;1),"Prédécesseur ambigu",IF(AND($R49&lt;&gt;"",$H49&lt;$R49),"Début avant fin du prédécesseur",IF(AND($M49&gt;0,$K49=""),"Début réel à renseigner",IF(AND($M49=100%,$L49=""),"Fin réelle à renseigner",IF(AND($L49&lt;&gt;"",$M49&lt;100%),"Avancement à passer à 100 %",IF($N49="Bloqué","Blocage à traiter",IF($N49="En attente","Attente à traiter",IF($P49="En retard","Retard",IF(AND($P49&lt;&gt;"Terminé",$I49&gt;='Paramètres'!$B$3,IFERROR(NETWORKDAYS.INTL('Paramètres'!$B$3,$I49,1,'Paramètres'!$J$3:$J$22),999)&lt;='Paramètres'!$B$6),"Échéance proche","")))))))))))))))))))</f>
        <v/>
      </c>
      <c r="T49" s="34" t="n"/>
      <c r="U49" s="63">
        <f>IF(OR($A49="",$G49=""),"",IFERROR(IF(INDEX($L$9:$L$128,MATCH($G49,$A$9:$A$128,0))&lt;&gt;"",INDEX($L$9:$L$128,MATCH($G49,$A$9:$A$128,0)),INDEX($I$9:$I$128,MATCH($G49,$A$9:$A$128,0))),""))</f>
        <v/>
      </c>
    </row>
    <row r="50" ht="28" customHeight="1">
      <c r="A50" s="42" t="n"/>
      <c r="B50" s="42" t="n"/>
      <c r="C50" s="42" t="n"/>
      <c r="D50" s="42" t="n"/>
      <c r="E50" s="34" t="n"/>
      <c r="F50" s="42" t="n"/>
      <c r="G50" s="42" t="n"/>
      <c r="H50" s="61" t="n"/>
      <c r="I50" s="61" t="n"/>
      <c r="J50" s="64">
        <f>IF(OR($A50="",$H50="",$I50=""),"",IF($B50="Jalon",0,IF($I50&lt;$H50,"",IFERROR(NETWORKDAYS.INTL($H50,$I50,1,'Paramètres'!$J$3:$J$22),""))))</f>
        <v/>
      </c>
      <c r="K50" s="61" t="n"/>
      <c r="L50" s="61" t="n"/>
      <c r="M50" s="44" t="n"/>
      <c r="N50" s="42" t="n"/>
      <c r="O50" s="45" t="n"/>
      <c r="P50" s="49">
        <f>IF($A50="","",IF(OR($B50="",$C50="",$D50="",$E50="",$F50="",$H50="",$I50="",$M50="",$N50="",$O50="",'Paramètres'!$B$3=""),"À compléter",IF(OR($L50&lt;&gt;"",$M50=100%),"Terminé",IF($N50="Bloqué","Bloqué",IF($N50="En attente","En attente",IF($K50&lt;&gt;"",IF('Paramètres'!$B$3&gt;$I50,"En retard","En cours"),IF('Paramètres'!$B$3&gt;$I50,"En retard",IF('Paramètres'!$B$3&gt;=$H50,"À démarrer","Non démarré"))))))))</f>
        <v/>
      </c>
      <c r="Q50" s="64">
        <f>IF(OR($A50="",$I50=""),"",IF($P50="Terminé",IF($L50="","",MAX(0,IFERROR(NETWORKDAYS.INTL(WORKDAY.INTL($I50,1,1,'Paramètres'!$J$3:$J$22),$L50,1,'Paramètres'!$J$3:$J$22),0))),IF('Paramètres'!$B$3="","",MAX(0,IFERROR(NETWORKDAYS.INTL(WORKDAY.INTL($I50,1,1,'Paramètres'!$J$3:$J$22),'Paramètres'!$B$3,1,'Paramètres'!$J$3:$J$22),0)))))</f>
        <v/>
      </c>
      <c r="R50" s="65">
        <f>IF(OR($A50="",$U50=""),"",IFERROR(WORKDAY.INTL($U50,1,1,'Paramètres'!$J$3:$J$22),""))</f>
        <v/>
      </c>
      <c r="S50" s="51">
        <f>IF(COUNTA($A50:$I50,$K50:$O50,$T50)=0,"",IF('Paramètres'!$B$3="","Date de situation manquante",IF($A50="","ID manquant",IF(COUNTIF($A$9:$A$128,$A50)&gt;1,"ID en double",IF(OR($B50="",$C50="",$D50="",$E50="",$F50="",$H50="",$I50="",$M50="",$N50="",$O50=""),"Champs obligatoires manquants",IF($I50&lt;$H50,"Fin prévue antérieure au début",IF(AND($B50="Jalon",$H50&lt;&gt;$I50),"Jalon : dates prévues différentes",IF(AND($K50&lt;&gt;"",$L50&lt;&gt;"",$L50&lt;$K50),"Fin réelle antérieure au début",IF($G50=$A50,"Auto-dépendance",IF(AND($G50&lt;&gt;"",COUNTIF($A$9:$A$128,$G50)=0),"Prédécesseur introuvable",IF(AND($G50&lt;&gt;"",COUNTIF($A$9:$A$128,$G50)&gt;1),"Prédécesseur ambigu",IF(AND($R50&lt;&gt;"",$H50&lt;$R50),"Début avant fin du prédécesseur",IF(AND($M50&gt;0,$K50=""),"Début réel à renseigner",IF(AND($M50=100%,$L50=""),"Fin réelle à renseigner",IF(AND($L50&lt;&gt;"",$M50&lt;100%),"Avancement à passer à 100 %",IF($N50="Bloqué","Blocage à traiter",IF($N50="En attente","Attente à traiter",IF($P50="En retard","Retard",IF(AND($P50&lt;&gt;"Terminé",$I50&gt;='Paramètres'!$B$3,IFERROR(NETWORKDAYS.INTL('Paramètres'!$B$3,$I50,1,'Paramètres'!$J$3:$J$22),999)&lt;='Paramètres'!$B$6),"Échéance proche","")))))))))))))))))))</f>
        <v/>
      </c>
      <c r="T50" s="34" t="n"/>
      <c r="U50" s="65">
        <f>IF(OR($A50="",$G50=""),"",IFERROR(IF(INDEX($L$9:$L$128,MATCH($G50,$A$9:$A$128,0))&lt;&gt;"",INDEX($L$9:$L$128,MATCH($G50,$A$9:$A$128,0)),INDEX($I$9:$I$128,MATCH($G50,$A$9:$A$128,0))),""))</f>
        <v/>
      </c>
    </row>
    <row r="51" ht="28" customHeight="1">
      <c r="A51" s="42" t="n"/>
      <c r="B51" s="42" t="n"/>
      <c r="C51" s="42" t="n"/>
      <c r="D51" s="42" t="n"/>
      <c r="E51" s="34" t="n"/>
      <c r="F51" s="42" t="n"/>
      <c r="G51" s="42" t="n"/>
      <c r="H51" s="61" t="n"/>
      <c r="I51" s="61" t="n"/>
      <c r="J51" s="62">
        <f>IF(OR($A51="",$H51="",$I51=""),"",IF($B51="Jalon",0,IF($I51&lt;$H51,"",IFERROR(NETWORKDAYS.INTL($H51,$I51,1,'Paramètres'!$J$3:$J$22),""))))</f>
        <v/>
      </c>
      <c r="K51" s="61" t="n"/>
      <c r="L51" s="61" t="n"/>
      <c r="M51" s="44" t="n"/>
      <c r="N51" s="42" t="n"/>
      <c r="O51" s="45" t="n"/>
      <c r="P51" s="46">
        <f>IF($A51="","",IF(OR($B51="",$C51="",$D51="",$E51="",$F51="",$H51="",$I51="",$M51="",$N51="",$O51="",'Paramètres'!$B$3=""),"À compléter",IF(OR($L51&lt;&gt;"",$M51=100%),"Terminé",IF($N51="Bloqué","Bloqué",IF($N51="En attente","En attente",IF($K51&lt;&gt;"",IF('Paramètres'!$B$3&gt;$I51,"En retard","En cours"),IF('Paramètres'!$B$3&gt;$I51,"En retard",IF('Paramètres'!$B$3&gt;=$H51,"À démarrer","Non démarré"))))))))</f>
        <v/>
      </c>
      <c r="Q51" s="62">
        <f>IF(OR($A51="",$I51=""),"",IF($P51="Terminé",IF($L51="","",MAX(0,IFERROR(NETWORKDAYS.INTL(WORKDAY.INTL($I51,1,1,'Paramètres'!$J$3:$J$22),$L51,1,'Paramètres'!$J$3:$J$22),0))),IF('Paramètres'!$B$3="","",MAX(0,IFERROR(NETWORKDAYS.INTL(WORKDAY.INTL($I51,1,1,'Paramètres'!$J$3:$J$22),'Paramètres'!$B$3,1,'Paramètres'!$J$3:$J$22),0)))))</f>
        <v/>
      </c>
      <c r="R51" s="63">
        <f>IF(OR($A51="",$U51=""),"",IFERROR(WORKDAY.INTL($U51,1,1,'Paramètres'!$J$3:$J$22),""))</f>
        <v/>
      </c>
      <c r="S51" s="38">
        <f>IF(COUNTA($A51:$I51,$K51:$O51,$T51)=0,"",IF('Paramètres'!$B$3="","Date de situation manquante",IF($A51="","ID manquant",IF(COUNTIF($A$9:$A$128,$A51)&gt;1,"ID en double",IF(OR($B51="",$C51="",$D51="",$E51="",$F51="",$H51="",$I51="",$M51="",$N51="",$O51=""),"Champs obligatoires manquants",IF($I51&lt;$H51,"Fin prévue antérieure au début",IF(AND($B51="Jalon",$H51&lt;&gt;$I51),"Jalon : dates prévues différentes",IF(AND($K51&lt;&gt;"",$L51&lt;&gt;"",$L51&lt;$K51),"Fin réelle antérieure au début",IF($G51=$A51,"Auto-dépendance",IF(AND($G51&lt;&gt;"",COUNTIF($A$9:$A$128,$G51)=0),"Prédécesseur introuvable",IF(AND($G51&lt;&gt;"",COUNTIF($A$9:$A$128,$G51)&gt;1),"Prédécesseur ambigu",IF(AND($R51&lt;&gt;"",$H51&lt;$R51),"Début avant fin du prédécesseur",IF(AND($M51&gt;0,$K51=""),"Début réel à renseigner",IF(AND($M51=100%,$L51=""),"Fin réelle à renseigner",IF(AND($L51&lt;&gt;"",$M51&lt;100%),"Avancement à passer à 100 %",IF($N51="Bloqué","Blocage à traiter",IF($N51="En attente","Attente à traiter",IF($P51="En retard","Retard",IF(AND($P51&lt;&gt;"Terminé",$I51&gt;='Paramètres'!$B$3,IFERROR(NETWORKDAYS.INTL('Paramètres'!$B$3,$I51,1,'Paramètres'!$J$3:$J$22),999)&lt;='Paramètres'!$B$6),"Échéance proche","")))))))))))))))))))</f>
        <v/>
      </c>
      <c r="T51" s="34" t="n"/>
      <c r="U51" s="63">
        <f>IF(OR($A51="",$G51=""),"",IFERROR(IF(INDEX($L$9:$L$128,MATCH($G51,$A$9:$A$128,0))&lt;&gt;"",INDEX($L$9:$L$128,MATCH($G51,$A$9:$A$128,0)),INDEX($I$9:$I$128,MATCH($G51,$A$9:$A$128,0))),""))</f>
        <v/>
      </c>
    </row>
    <row r="52" ht="28" customHeight="1">
      <c r="A52" s="42" t="n"/>
      <c r="B52" s="42" t="n"/>
      <c r="C52" s="42" t="n"/>
      <c r="D52" s="42" t="n"/>
      <c r="E52" s="34" t="n"/>
      <c r="F52" s="42" t="n"/>
      <c r="G52" s="42" t="n"/>
      <c r="H52" s="61" t="n"/>
      <c r="I52" s="61" t="n"/>
      <c r="J52" s="64">
        <f>IF(OR($A52="",$H52="",$I52=""),"",IF($B52="Jalon",0,IF($I52&lt;$H52,"",IFERROR(NETWORKDAYS.INTL($H52,$I52,1,'Paramètres'!$J$3:$J$22),""))))</f>
        <v/>
      </c>
      <c r="K52" s="61" t="n"/>
      <c r="L52" s="61" t="n"/>
      <c r="M52" s="44" t="n"/>
      <c r="N52" s="42" t="n"/>
      <c r="O52" s="45" t="n"/>
      <c r="P52" s="49">
        <f>IF($A52="","",IF(OR($B52="",$C52="",$D52="",$E52="",$F52="",$H52="",$I52="",$M52="",$N52="",$O52="",'Paramètres'!$B$3=""),"À compléter",IF(OR($L52&lt;&gt;"",$M52=100%),"Terminé",IF($N52="Bloqué","Bloqué",IF($N52="En attente","En attente",IF($K52&lt;&gt;"",IF('Paramètres'!$B$3&gt;$I52,"En retard","En cours"),IF('Paramètres'!$B$3&gt;$I52,"En retard",IF('Paramètres'!$B$3&gt;=$H52,"À démarrer","Non démarré"))))))))</f>
        <v/>
      </c>
      <c r="Q52" s="64">
        <f>IF(OR($A52="",$I52=""),"",IF($P52="Terminé",IF($L52="","",MAX(0,IFERROR(NETWORKDAYS.INTL(WORKDAY.INTL($I52,1,1,'Paramètres'!$J$3:$J$22),$L52,1,'Paramètres'!$J$3:$J$22),0))),IF('Paramètres'!$B$3="","",MAX(0,IFERROR(NETWORKDAYS.INTL(WORKDAY.INTL($I52,1,1,'Paramètres'!$J$3:$J$22),'Paramètres'!$B$3,1,'Paramètres'!$J$3:$J$22),0)))))</f>
        <v/>
      </c>
      <c r="R52" s="65">
        <f>IF(OR($A52="",$U52=""),"",IFERROR(WORKDAY.INTL($U52,1,1,'Paramètres'!$J$3:$J$22),""))</f>
        <v/>
      </c>
      <c r="S52" s="51">
        <f>IF(COUNTA($A52:$I52,$K52:$O52,$T52)=0,"",IF('Paramètres'!$B$3="","Date de situation manquante",IF($A52="","ID manquant",IF(COUNTIF($A$9:$A$128,$A52)&gt;1,"ID en double",IF(OR($B52="",$C52="",$D52="",$E52="",$F52="",$H52="",$I52="",$M52="",$N52="",$O52=""),"Champs obligatoires manquants",IF($I52&lt;$H52,"Fin prévue antérieure au début",IF(AND($B52="Jalon",$H52&lt;&gt;$I52),"Jalon : dates prévues différentes",IF(AND($K52&lt;&gt;"",$L52&lt;&gt;"",$L52&lt;$K52),"Fin réelle antérieure au début",IF($G52=$A52,"Auto-dépendance",IF(AND($G52&lt;&gt;"",COUNTIF($A$9:$A$128,$G52)=0),"Prédécesseur introuvable",IF(AND($G52&lt;&gt;"",COUNTIF($A$9:$A$128,$G52)&gt;1),"Prédécesseur ambigu",IF(AND($R52&lt;&gt;"",$H52&lt;$R52),"Début avant fin du prédécesseur",IF(AND($M52&gt;0,$K52=""),"Début réel à renseigner",IF(AND($M52=100%,$L52=""),"Fin réelle à renseigner",IF(AND($L52&lt;&gt;"",$M52&lt;100%),"Avancement à passer à 100 %",IF($N52="Bloqué","Blocage à traiter",IF($N52="En attente","Attente à traiter",IF($P52="En retard","Retard",IF(AND($P52&lt;&gt;"Terminé",$I52&gt;='Paramètres'!$B$3,IFERROR(NETWORKDAYS.INTL('Paramètres'!$B$3,$I52,1,'Paramètres'!$J$3:$J$22),999)&lt;='Paramètres'!$B$6),"Échéance proche","")))))))))))))))))))</f>
        <v/>
      </c>
      <c r="T52" s="34" t="n"/>
      <c r="U52" s="65">
        <f>IF(OR($A52="",$G52=""),"",IFERROR(IF(INDEX($L$9:$L$128,MATCH($G52,$A$9:$A$128,0))&lt;&gt;"",INDEX($L$9:$L$128,MATCH($G52,$A$9:$A$128,0)),INDEX($I$9:$I$128,MATCH($G52,$A$9:$A$128,0))),""))</f>
        <v/>
      </c>
    </row>
    <row r="53" ht="28" customHeight="1">
      <c r="A53" s="42" t="n"/>
      <c r="B53" s="42" t="n"/>
      <c r="C53" s="42" t="n"/>
      <c r="D53" s="42" t="n"/>
      <c r="E53" s="34" t="n"/>
      <c r="F53" s="42" t="n"/>
      <c r="G53" s="42" t="n"/>
      <c r="H53" s="61" t="n"/>
      <c r="I53" s="61" t="n"/>
      <c r="J53" s="62">
        <f>IF(OR($A53="",$H53="",$I53=""),"",IF($B53="Jalon",0,IF($I53&lt;$H53,"",IFERROR(NETWORKDAYS.INTL($H53,$I53,1,'Paramètres'!$J$3:$J$22),""))))</f>
        <v/>
      </c>
      <c r="K53" s="61" t="n"/>
      <c r="L53" s="61" t="n"/>
      <c r="M53" s="44" t="n"/>
      <c r="N53" s="42" t="n"/>
      <c r="O53" s="45" t="n"/>
      <c r="P53" s="46">
        <f>IF($A53="","",IF(OR($B53="",$C53="",$D53="",$E53="",$F53="",$H53="",$I53="",$M53="",$N53="",$O53="",'Paramètres'!$B$3=""),"À compléter",IF(OR($L53&lt;&gt;"",$M53=100%),"Terminé",IF($N53="Bloqué","Bloqué",IF($N53="En attente","En attente",IF($K53&lt;&gt;"",IF('Paramètres'!$B$3&gt;$I53,"En retard","En cours"),IF('Paramètres'!$B$3&gt;$I53,"En retard",IF('Paramètres'!$B$3&gt;=$H53,"À démarrer","Non démarré"))))))))</f>
        <v/>
      </c>
      <c r="Q53" s="62">
        <f>IF(OR($A53="",$I53=""),"",IF($P53="Terminé",IF($L53="","",MAX(0,IFERROR(NETWORKDAYS.INTL(WORKDAY.INTL($I53,1,1,'Paramètres'!$J$3:$J$22),$L53,1,'Paramètres'!$J$3:$J$22),0))),IF('Paramètres'!$B$3="","",MAX(0,IFERROR(NETWORKDAYS.INTL(WORKDAY.INTL($I53,1,1,'Paramètres'!$J$3:$J$22),'Paramètres'!$B$3,1,'Paramètres'!$J$3:$J$22),0)))))</f>
        <v/>
      </c>
      <c r="R53" s="63">
        <f>IF(OR($A53="",$U53=""),"",IFERROR(WORKDAY.INTL($U53,1,1,'Paramètres'!$J$3:$J$22),""))</f>
        <v/>
      </c>
      <c r="S53" s="38">
        <f>IF(COUNTA($A53:$I53,$K53:$O53,$T53)=0,"",IF('Paramètres'!$B$3="","Date de situation manquante",IF($A53="","ID manquant",IF(COUNTIF($A$9:$A$128,$A53)&gt;1,"ID en double",IF(OR($B53="",$C53="",$D53="",$E53="",$F53="",$H53="",$I53="",$M53="",$N53="",$O53=""),"Champs obligatoires manquants",IF($I53&lt;$H53,"Fin prévue antérieure au début",IF(AND($B53="Jalon",$H53&lt;&gt;$I53),"Jalon : dates prévues différentes",IF(AND($K53&lt;&gt;"",$L53&lt;&gt;"",$L53&lt;$K53),"Fin réelle antérieure au début",IF($G53=$A53,"Auto-dépendance",IF(AND($G53&lt;&gt;"",COUNTIF($A$9:$A$128,$G53)=0),"Prédécesseur introuvable",IF(AND($G53&lt;&gt;"",COUNTIF($A$9:$A$128,$G53)&gt;1),"Prédécesseur ambigu",IF(AND($R53&lt;&gt;"",$H53&lt;$R53),"Début avant fin du prédécesseur",IF(AND($M53&gt;0,$K53=""),"Début réel à renseigner",IF(AND($M53=100%,$L53=""),"Fin réelle à renseigner",IF(AND($L53&lt;&gt;"",$M53&lt;100%),"Avancement à passer à 100 %",IF($N53="Bloqué","Blocage à traiter",IF($N53="En attente","Attente à traiter",IF($P53="En retard","Retard",IF(AND($P53&lt;&gt;"Terminé",$I53&gt;='Paramètres'!$B$3,IFERROR(NETWORKDAYS.INTL('Paramètres'!$B$3,$I53,1,'Paramètres'!$J$3:$J$22),999)&lt;='Paramètres'!$B$6),"Échéance proche","")))))))))))))))))))</f>
        <v/>
      </c>
      <c r="T53" s="34" t="n"/>
      <c r="U53" s="63">
        <f>IF(OR($A53="",$G53=""),"",IFERROR(IF(INDEX($L$9:$L$128,MATCH($G53,$A$9:$A$128,0))&lt;&gt;"",INDEX($L$9:$L$128,MATCH($G53,$A$9:$A$128,0)),INDEX($I$9:$I$128,MATCH($G53,$A$9:$A$128,0))),""))</f>
        <v/>
      </c>
    </row>
    <row r="54" ht="28" customHeight="1">
      <c r="A54" s="42" t="n"/>
      <c r="B54" s="42" t="n"/>
      <c r="C54" s="42" t="n"/>
      <c r="D54" s="42" t="n"/>
      <c r="E54" s="34" t="n"/>
      <c r="F54" s="42" t="n"/>
      <c r="G54" s="42" t="n"/>
      <c r="H54" s="61" t="n"/>
      <c r="I54" s="61" t="n"/>
      <c r="J54" s="64">
        <f>IF(OR($A54="",$H54="",$I54=""),"",IF($B54="Jalon",0,IF($I54&lt;$H54,"",IFERROR(NETWORKDAYS.INTL($H54,$I54,1,'Paramètres'!$J$3:$J$22),""))))</f>
        <v/>
      </c>
      <c r="K54" s="61" t="n"/>
      <c r="L54" s="61" t="n"/>
      <c r="M54" s="44" t="n"/>
      <c r="N54" s="42" t="n"/>
      <c r="O54" s="45" t="n"/>
      <c r="P54" s="49">
        <f>IF($A54="","",IF(OR($B54="",$C54="",$D54="",$E54="",$F54="",$H54="",$I54="",$M54="",$N54="",$O54="",'Paramètres'!$B$3=""),"À compléter",IF(OR($L54&lt;&gt;"",$M54=100%),"Terminé",IF($N54="Bloqué","Bloqué",IF($N54="En attente","En attente",IF($K54&lt;&gt;"",IF('Paramètres'!$B$3&gt;$I54,"En retard","En cours"),IF('Paramètres'!$B$3&gt;$I54,"En retard",IF('Paramètres'!$B$3&gt;=$H54,"À démarrer","Non démarré"))))))))</f>
        <v/>
      </c>
      <c r="Q54" s="64">
        <f>IF(OR($A54="",$I54=""),"",IF($P54="Terminé",IF($L54="","",MAX(0,IFERROR(NETWORKDAYS.INTL(WORKDAY.INTL($I54,1,1,'Paramètres'!$J$3:$J$22),$L54,1,'Paramètres'!$J$3:$J$22),0))),IF('Paramètres'!$B$3="","",MAX(0,IFERROR(NETWORKDAYS.INTL(WORKDAY.INTL($I54,1,1,'Paramètres'!$J$3:$J$22),'Paramètres'!$B$3,1,'Paramètres'!$J$3:$J$22),0)))))</f>
        <v/>
      </c>
      <c r="R54" s="65">
        <f>IF(OR($A54="",$U54=""),"",IFERROR(WORKDAY.INTL($U54,1,1,'Paramètres'!$J$3:$J$22),""))</f>
        <v/>
      </c>
      <c r="S54" s="51">
        <f>IF(COUNTA($A54:$I54,$K54:$O54,$T54)=0,"",IF('Paramètres'!$B$3="","Date de situation manquante",IF($A54="","ID manquant",IF(COUNTIF($A$9:$A$128,$A54)&gt;1,"ID en double",IF(OR($B54="",$C54="",$D54="",$E54="",$F54="",$H54="",$I54="",$M54="",$N54="",$O54=""),"Champs obligatoires manquants",IF($I54&lt;$H54,"Fin prévue antérieure au début",IF(AND($B54="Jalon",$H54&lt;&gt;$I54),"Jalon : dates prévues différentes",IF(AND($K54&lt;&gt;"",$L54&lt;&gt;"",$L54&lt;$K54),"Fin réelle antérieure au début",IF($G54=$A54,"Auto-dépendance",IF(AND($G54&lt;&gt;"",COUNTIF($A$9:$A$128,$G54)=0),"Prédécesseur introuvable",IF(AND($G54&lt;&gt;"",COUNTIF($A$9:$A$128,$G54)&gt;1),"Prédécesseur ambigu",IF(AND($R54&lt;&gt;"",$H54&lt;$R54),"Début avant fin du prédécesseur",IF(AND($M54&gt;0,$K54=""),"Début réel à renseigner",IF(AND($M54=100%,$L54=""),"Fin réelle à renseigner",IF(AND($L54&lt;&gt;"",$M54&lt;100%),"Avancement à passer à 100 %",IF($N54="Bloqué","Blocage à traiter",IF($N54="En attente","Attente à traiter",IF($P54="En retard","Retard",IF(AND($P54&lt;&gt;"Terminé",$I54&gt;='Paramètres'!$B$3,IFERROR(NETWORKDAYS.INTL('Paramètres'!$B$3,$I54,1,'Paramètres'!$J$3:$J$22),999)&lt;='Paramètres'!$B$6),"Échéance proche","")))))))))))))))))))</f>
        <v/>
      </c>
      <c r="T54" s="34" t="n"/>
      <c r="U54" s="65">
        <f>IF(OR($A54="",$G54=""),"",IFERROR(IF(INDEX($L$9:$L$128,MATCH($G54,$A$9:$A$128,0))&lt;&gt;"",INDEX($L$9:$L$128,MATCH($G54,$A$9:$A$128,0)),INDEX($I$9:$I$128,MATCH($G54,$A$9:$A$128,0))),""))</f>
        <v/>
      </c>
    </row>
    <row r="55" ht="28" customHeight="1">
      <c r="A55" s="42" t="n"/>
      <c r="B55" s="42" t="n"/>
      <c r="C55" s="42" t="n"/>
      <c r="D55" s="42" t="n"/>
      <c r="E55" s="34" t="n"/>
      <c r="F55" s="42" t="n"/>
      <c r="G55" s="42" t="n"/>
      <c r="H55" s="61" t="n"/>
      <c r="I55" s="61" t="n"/>
      <c r="J55" s="62">
        <f>IF(OR($A55="",$H55="",$I55=""),"",IF($B55="Jalon",0,IF($I55&lt;$H55,"",IFERROR(NETWORKDAYS.INTL($H55,$I55,1,'Paramètres'!$J$3:$J$22),""))))</f>
        <v/>
      </c>
      <c r="K55" s="61" t="n"/>
      <c r="L55" s="61" t="n"/>
      <c r="M55" s="44" t="n"/>
      <c r="N55" s="42" t="n"/>
      <c r="O55" s="45" t="n"/>
      <c r="P55" s="46">
        <f>IF($A55="","",IF(OR($B55="",$C55="",$D55="",$E55="",$F55="",$H55="",$I55="",$M55="",$N55="",$O55="",'Paramètres'!$B$3=""),"À compléter",IF(OR($L55&lt;&gt;"",$M55=100%),"Terminé",IF($N55="Bloqué","Bloqué",IF($N55="En attente","En attente",IF($K55&lt;&gt;"",IF('Paramètres'!$B$3&gt;$I55,"En retard","En cours"),IF('Paramètres'!$B$3&gt;$I55,"En retard",IF('Paramètres'!$B$3&gt;=$H55,"À démarrer","Non démarré"))))))))</f>
        <v/>
      </c>
      <c r="Q55" s="62">
        <f>IF(OR($A55="",$I55=""),"",IF($P55="Terminé",IF($L55="","",MAX(0,IFERROR(NETWORKDAYS.INTL(WORKDAY.INTL($I55,1,1,'Paramètres'!$J$3:$J$22),$L55,1,'Paramètres'!$J$3:$J$22),0))),IF('Paramètres'!$B$3="","",MAX(0,IFERROR(NETWORKDAYS.INTL(WORKDAY.INTL($I55,1,1,'Paramètres'!$J$3:$J$22),'Paramètres'!$B$3,1,'Paramètres'!$J$3:$J$22),0)))))</f>
        <v/>
      </c>
      <c r="R55" s="63">
        <f>IF(OR($A55="",$U55=""),"",IFERROR(WORKDAY.INTL($U55,1,1,'Paramètres'!$J$3:$J$22),""))</f>
        <v/>
      </c>
      <c r="S55" s="38">
        <f>IF(COUNTA($A55:$I55,$K55:$O55,$T55)=0,"",IF('Paramètres'!$B$3="","Date de situation manquante",IF($A55="","ID manquant",IF(COUNTIF($A$9:$A$128,$A55)&gt;1,"ID en double",IF(OR($B55="",$C55="",$D55="",$E55="",$F55="",$H55="",$I55="",$M55="",$N55="",$O55=""),"Champs obligatoires manquants",IF($I55&lt;$H55,"Fin prévue antérieure au début",IF(AND($B55="Jalon",$H55&lt;&gt;$I55),"Jalon : dates prévues différentes",IF(AND($K55&lt;&gt;"",$L55&lt;&gt;"",$L55&lt;$K55),"Fin réelle antérieure au début",IF($G55=$A55,"Auto-dépendance",IF(AND($G55&lt;&gt;"",COUNTIF($A$9:$A$128,$G55)=0),"Prédécesseur introuvable",IF(AND($G55&lt;&gt;"",COUNTIF($A$9:$A$128,$G55)&gt;1),"Prédécesseur ambigu",IF(AND($R55&lt;&gt;"",$H55&lt;$R55),"Début avant fin du prédécesseur",IF(AND($M55&gt;0,$K55=""),"Début réel à renseigner",IF(AND($M55=100%,$L55=""),"Fin réelle à renseigner",IF(AND($L55&lt;&gt;"",$M55&lt;100%),"Avancement à passer à 100 %",IF($N55="Bloqué","Blocage à traiter",IF($N55="En attente","Attente à traiter",IF($P55="En retard","Retard",IF(AND($P55&lt;&gt;"Terminé",$I55&gt;='Paramètres'!$B$3,IFERROR(NETWORKDAYS.INTL('Paramètres'!$B$3,$I55,1,'Paramètres'!$J$3:$J$22),999)&lt;='Paramètres'!$B$6),"Échéance proche","")))))))))))))))))))</f>
        <v/>
      </c>
      <c r="T55" s="34" t="n"/>
      <c r="U55" s="63">
        <f>IF(OR($A55="",$G55=""),"",IFERROR(IF(INDEX($L$9:$L$128,MATCH($G55,$A$9:$A$128,0))&lt;&gt;"",INDEX($L$9:$L$128,MATCH($G55,$A$9:$A$128,0)),INDEX($I$9:$I$128,MATCH($G55,$A$9:$A$128,0))),""))</f>
        <v/>
      </c>
    </row>
    <row r="56" ht="28" customHeight="1">
      <c r="A56" s="42" t="n"/>
      <c r="B56" s="42" t="n"/>
      <c r="C56" s="42" t="n"/>
      <c r="D56" s="42" t="n"/>
      <c r="E56" s="34" t="n"/>
      <c r="F56" s="42" t="n"/>
      <c r="G56" s="42" t="n"/>
      <c r="H56" s="61" t="n"/>
      <c r="I56" s="61" t="n"/>
      <c r="J56" s="64">
        <f>IF(OR($A56="",$H56="",$I56=""),"",IF($B56="Jalon",0,IF($I56&lt;$H56,"",IFERROR(NETWORKDAYS.INTL($H56,$I56,1,'Paramètres'!$J$3:$J$22),""))))</f>
        <v/>
      </c>
      <c r="K56" s="61" t="n"/>
      <c r="L56" s="61" t="n"/>
      <c r="M56" s="44" t="n"/>
      <c r="N56" s="42" t="n"/>
      <c r="O56" s="45" t="n"/>
      <c r="P56" s="49">
        <f>IF($A56="","",IF(OR($B56="",$C56="",$D56="",$E56="",$F56="",$H56="",$I56="",$M56="",$N56="",$O56="",'Paramètres'!$B$3=""),"À compléter",IF(OR($L56&lt;&gt;"",$M56=100%),"Terminé",IF($N56="Bloqué","Bloqué",IF($N56="En attente","En attente",IF($K56&lt;&gt;"",IF('Paramètres'!$B$3&gt;$I56,"En retard","En cours"),IF('Paramètres'!$B$3&gt;$I56,"En retard",IF('Paramètres'!$B$3&gt;=$H56,"À démarrer","Non démarré"))))))))</f>
        <v/>
      </c>
      <c r="Q56" s="64">
        <f>IF(OR($A56="",$I56=""),"",IF($P56="Terminé",IF($L56="","",MAX(0,IFERROR(NETWORKDAYS.INTL(WORKDAY.INTL($I56,1,1,'Paramètres'!$J$3:$J$22),$L56,1,'Paramètres'!$J$3:$J$22),0))),IF('Paramètres'!$B$3="","",MAX(0,IFERROR(NETWORKDAYS.INTL(WORKDAY.INTL($I56,1,1,'Paramètres'!$J$3:$J$22),'Paramètres'!$B$3,1,'Paramètres'!$J$3:$J$22),0)))))</f>
        <v/>
      </c>
      <c r="R56" s="65">
        <f>IF(OR($A56="",$U56=""),"",IFERROR(WORKDAY.INTL($U56,1,1,'Paramètres'!$J$3:$J$22),""))</f>
        <v/>
      </c>
      <c r="S56" s="51">
        <f>IF(COUNTA($A56:$I56,$K56:$O56,$T56)=0,"",IF('Paramètres'!$B$3="","Date de situation manquante",IF($A56="","ID manquant",IF(COUNTIF($A$9:$A$128,$A56)&gt;1,"ID en double",IF(OR($B56="",$C56="",$D56="",$E56="",$F56="",$H56="",$I56="",$M56="",$N56="",$O56=""),"Champs obligatoires manquants",IF($I56&lt;$H56,"Fin prévue antérieure au début",IF(AND($B56="Jalon",$H56&lt;&gt;$I56),"Jalon : dates prévues différentes",IF(AND($K56&lt;&gt;"",$L56&lt;&gt;"",$L56&lt;$K56),"Fin réelle antérieure au début",IF($G56=$A56,"Auto-dépendance",IF(AND($G56&lt;&gt;"",COUNTIF($A$9:$A$128,$G56)=0),"Prédécesseur introuvable",IF(AND($G56&lt;&gt;"",COUNTIF($A$9:$A$128,$G56)&gt;1),"Prédécesseur ambigu",IF(AND($R56&lt;&gt;"",$H56&lt;$R56),"Début avant fin du prédécesseur",IF(AND($M56&gt;0,$K56=""),"Début réel à renseigner",IF(AND($M56=100%,$L56=""),"Fin réelle à renseigner",IF(AND($L56&lt;&gt;"",$M56&lt;100%),"Avancement à passer à 100 %",IF($N56="Bloqué","Blocage à traiter",IF($N56="En attente","Attente à traiter",IF($P56="En retard","Retard",IF(AND($P56&lt;&gt;"Terminé",$I56&gt;='Paramètres'!$B$3,IFERROR(NETWORKDAYS.INTL('Paramètres'!$B$3,$I56,1,'Paramètres'!$J$3:$J$22),999)&lt;='Paramètres'!$B$6),"Échéance proche","")))))))))))))))))))</f>
        <v/>
      </c>
      <c r="T56" s="34" t="n"/>
      <c r="U56" s="65">
        <f>IF(OR($A56="",$G56=""),"",IFERROR(IF(INDEX($L$9:$L$128,MATCH($G56,$A$9:$A$128,0))&lt;&gt;"",INDEX($L$9:$L$128,MATCH($G56,$A$9:$A$128,0)),INDEX($I$9:$I$128,MATCH($G56,$A$9:$A$128,0))),""))</f>
        <v/>
      </c>
    </row>
    <row r="57" ht="28" customHeight="1">
      <c r="A57" s="42" t="n"/>
      <c r="B57" s="42" t="n"/>
      <c r="C57" s="42" t="n"/>
      <c r="D57" s="42" t="n"/>
      <c r="E57" s="34" t="n"/>
      <c r="F57" s="42" t="n"/>
      <c r="G57" s="42" t="n"/>
      <c r="H57" s="61" t="n"/>
      <c r="I57" s="61" t="n"/>
      <c r="J57" s="62">
        <f>IF(OR($A57="",$H57="",$I57=""),"",IF($B57="Jalon",0,IF($I57&lt;$H57,"",IFERROR(NETWORKDAYS.INTL($H57,$I57,1,'Paramètres'!$J$3:$J$22),""))))</f>
        <v/>
      </c>
      <c r="K57" s="61" t="n"/>
      <c r="L57" s="61" t="n"/>
      <c r="M57" s="44" t="n"/>
      <c r="N57" s="42" t="n"/>
      <c r="O57" s="45" t="n"/>
      <c r="P57" s="46">
        <f>IF($A57="","",IF(OR($B57="",$C57="",$D57="",$E57="",$F57="",$H57="",$I57="",$M57="",$N57="",$O57="",'Paramètres'!$B$3=""),"À compléter",IF(OR($L57&lt;&gt;"",$M57=100%),"Terminé",IF($N57="Bloqué","Bloqué",IF($N57="En attente","En attente",IF($K57&lt;&gt;"",IF('Paramètres'!$B$3&gt;$I57,"En retard","En cours"),IF('Paramètres'!$B$3&gt;$I57,"En retard",IF('Paramètres'!$B$3&gt;=$H57,"À démarrer","Non démarré"))))))))</f>
        <v/>
      </c>
      <c r="Q57" s="62">
        <f>IF(OR($A57="",$I57=""),"",IF($P57="Terminé",IF($L57="","",MAX(0,IFERROR(NETWORKDAYS.INTL(WORKDAY.INTL($I57,1,1,'Paramètres'!$J$3:$J$22),$L57,1,'Paramètres'!$J$3:$J$22),0))),IF('Paramètres'!$B$3="","",MAX(0,IFERROR(NETWORKDAYS.INTL(WORKDAY.INTL($I57,1,1,'Paramètres'!$J$3:$J$22),'Paramètres'!$B$3,1,'Paramètres'!$J$3:$J$22),0)))))</f>
        <v/>
      </c>
      <c r="R57" s="63">
        <f>IF(OR($A57="",$U57=""),"",IFERROR(WORKDAY.INTL($U57,1,1,'Paramètres'!$J$3:$J$22),""))</f>
        <v/>
      </c>
      <c r="S57" s="38">
        <f>IF(COUNTA($A57:$I57,$K57:$O57,$T57)=0,"",IF('Paramètres'!$B$3="","Date de situation manquante",IF($A57="","ID manquant",IF(COUNTIF($A$9:$A$128,$A57)&gt;1,"ID en double",IF(OR($B57="",$C57="",$D57="",$E57="",$F57="",$H57="",$I57="",$M57="",$N57="",$O57=""),"Champs obligatoires manquants",IF($I57&lt;$H57,"Fin prévue antérieure au début",IF(AND($B57="Jalon",$H57&lt;&gt;$I57),"Jalon : dates prévues différentes",IF(AND($K57&lt;&gt;"",$L57&lt;&gt;"",$L57&lt;$K57),"Fin réelle antérieure au début",IF($G57=$A57,"Auto-dépendance",IF(AND($G57&lt;&gt;"",COUNTIF($A$9:$A$128,$G57)=0),"Prédécesseur introuvable",IF(AND($G57&lt;&gt;"",COUNTIF($A$9:$A$128,$G57)&gt;1),"Prédécesseur ambigu",IF(AND($R57&lt;&gt;"",$H57&lt;$R57),"Début avant fin du prédécesseur",IF(AND($M57&gt;0,$K57=""),"Début réel à renseigner",IF(AND($M57=100%,$L57=""),"Fin réelle à renseigner",IF(AND($L57&lt;&gt;"",$M57&lt;100%),"Avancement à passer à 100 %",IF($N57="Bloqué","Blocage à traiter",IF($N57="En attente","Attente à traiter",IF($P57="En retard","Retard",IF(AND($P57&lt;&gt;"Terminé",$I57&gt;='Paramètres'!$B$3,IFERROR(NETWORKDAYS.INTL('Paramètres'!$B$3,$I57,1,'Paramètres'!$J$3:$J$22),999)&lt;='Paramètres'!$B$6),"Échéance proche","")))))))))))))))))))</f>
        <v/>
      </c>
      <c r="T57" s="34" t="n"/>
      <c r="U57" s="63">
        <f>IF(OR($A57="",$G57=""),"",IFERROR(IF(INDEX($L$9:$L$128,MATCH($G57,$A$9:$A$128,0))&lt;&gt;"",INDEX($L$9:$L$128,MATCH($G57,$A$9:$A$128,0)),INDEX($I$9:$I$128,MATCH($G57,$A$9:$A$128,0))),""))</f>
        <v/>
      </c>
    </row>
    <row r="58" ht="28" customHeight="1">
      <c r="A58" s="42" t="n"/>
      <c r="B58" s="42" t="n"/>
      <c r="C58" s="42" t="n"/>
      <c r="D58" s="42" t="n"/>
      <c r="E58" s="34" t="n"/>
      <c r="F58" s="42" t="n"/>
      <c r="G58" s="42" t="n"/>
      <c r="H58" s="61" t="n"/>
      <c r="I58" s="61" t="n"/>
      <c r="J58" s="64">
        <f>IF(OR($A58="",$H58="",$I58=""),"",IF($B58="Jalon",0,IF($I58&lt;$H58,"",IFERROR(NETWORKDAYS.INTL($H58,$I58,1,'Paramètres'!$J$3:$J$22),""))))</f>
        <v/>
      </c>
      <c r="K58" s="61" t="n"/>
      <c r="L58" s="61" t="n"/>
      <c r="M58" s="44" t="n"/>
      <c r="N58" s="42" t="n"/>
      <c r="O58" s="45" t="n"/>
      <c r="P58" s="49">
        <f>IF($A58="","",IF(OR($B58="",$C58="",$D58="",$E58="",$F58="",$H58="",$I58="",$M58="",$N58="",$O58="",'Paramètres'!$B$3=""),"À compléter",IF(OR($L58&lt;&gt;"",$M58=100%),"Terminé",IF($N58="Bloqué","Bloqué",IF($N58="En attente","En attente",IF($K58&lt;&gt;"",IF('Paramètres'!$B$3&gt;$I58,"En retard","En cours"),IF('Paramètres'!$B$3&gt;$I58,"En retard",IF('Paramètres'!$B$3&gt;=$H58,"À démarrer","Non démarré"))))))))</f>
        <v/>
      </c>
      <c r="Q58" s="64">
        <f>IF(OR($A58="",$I58=""),"",IF($P58="Terminé",IF($L58="","",MAX(0,IFERROR(NETWORKDAYS.INTL(WORKDAY.INTL($I58,1,1,'Paramètres'!$J$3:$J$22),$L58,1,'Paramètres'!$J$3:$J$22),0))),IF('Paramètres'!$B$3="","",MAX(0,IFERROR(NETWORKDAYS.INTL(WORKDAY.INTL($I58,1,1,'Paramètres'!$J$3:$J$22),'Paramètres'!$B$3,1,'Paramètres'!$J$3:$J$22),0)))))</f>
        <v/>
      </c>
      <c r="R58" s="65">
        <f>IF(OR($A58="",$U58=""),"",IFERROR(WORKDAY.INTL($U58,1,1,'Paramètres'!$J$3:$J$22),""))</f>
        <v/>
      </c>
      <c r="S58" s="51">
        <f>IF(COUNTA($A58:$I58,$K58:$O58,$T58)=0,"",IF('Paramètres'!$B$3="","Date de situation manquante",IF($A58="","ID manquant",IF(COUNTIF($A$9:$A$128,$A58)&gt;1,"ID en double",IF(OR($B58="",$C58="",$D58="",$E58="",$F58="",$H58="",$I58="",$M58="",$N58="",$O58=""),"Champs obligatoires manquants",IF($I58&lt;$H58,"Fin prévue antérieure au début",IF(AND($B58="Jalon",$H58&lt;&gt;$I58),"Jalon : dates prévues différentes",IF(AND($K58&lt;&gt;"",$L58&lt;&gt;"",$L58&lt;$K58),"Fin réelle antérieure au début",IF($G58=$A58,"Auto-dépendance",IF(AND($G58&lt;&gt;"",COUNTIF($A$9:$A$128,$G58)=0),"Prédécesseur introuvable",IF(AND($G58&lt;&gt;"",COUNTIF($A$9:$A$128,$G58)&gt;1),"Prédécesseur ambigu",IF(AND($R58&lt;&gt;"",$H58&lt;$R58),"Début avant fin du prédécesseur",IF(AND($M58&gt;0,$K58=""),"Début réel à renseigner",IF(AND($M58=100%,$L58=""),"Fin réelle à renseigner",IF(AND($L58&lt;&gt;"",$M58&lt;100%),"Avancement à passer à 100 %",IF($N58="Bloqué","Blocage à traiter",IF($N58="En attente","Attente à traiter",IF($P58="En retard","Retard",IF(AND($P58&lt;&gt;"Terminé",$I58&gt;='Paramètres'!$B$3,IFERROR(NETWORKDAYS.INTL('Paramètres'!$B$3,$I58,1,'Paramètres'!$J$3:$J$22),999)&lt;='Paramètres'!$B$6),"Échéance proche","")))))))))))))))))))</f>
        <v/>
      </c>
      <c r="T58" s="34" t="n"/>
      <c r="U58" s="65">
        <f>IF(OR($A58="",$G58=""),"",IFERROR(IF(INDEX($L$9:$L$128,MATCH($G58,$A$9:$A$128,0))&lt;&gt;"",INDEX($L$9:$L$128,MATCH($G58,$A$9:$A$128,0)),INDEX($I$9:$I$128,MATCH($G58,$A$9:$A$128,0))),""))</f>
        <v/>
      </c>
    </row>
    <row r="59" ht="28" customHeight="1">
      <c r="A59" s="42" t="n"/>
      <c r="B59" s="42" t="n"/>
      <c r="C59" s="42" t="n"/>
      <c r="D59" s="42" t="n"/>
      <c r="E59" s="34" t="n"/>
      <c r="F59" s="42" t="n"/>
      <c r="G59" s="42" t="n"/>
      <c r="H59" s="61" t="n"/>
      <c r="I59" s="61" t="n"/>
      <c r="J59" s="62">
        <f>IF(OR($A59="",$H59="",$I59=""),"",IF($B59="Jalon",0,IF($I59&lt;$H59,"",IFERROR(NETWORKDAYS.INTL($H59,$I59,1,'Paramètres'!$J$3:$J$22),""))))</f>
        <v/>
      </c>
      <c r="K59" s="61" t="n"/>
      <c r="L59" s="61" t="n"/>
      <c r="M59" s="44" t="n"/>
      <c r="N59" s="42" t="n"/>
      <c r="O59" s="45" t="n"/>
      <c r="P59" s="46">
        <f>IF($A59="","",IF(OR($B59="",$C59="",$D59="",$E59="",$F59="",$H59="",$I59="",$M59="",$N59="",$O59="",'Paramètres'!$B$3=""),"À compléter",IF(OR($L59&lt;&gt;"",$M59=100%),"Terminé",IF($N59="Bloqué","Bloqué",IF($N59="En attente","En attente",IF($K59&lt;&gt;"",IF('Paramètres'!$B$3&gt;$I59,"En retard","En cours"),IF('Paramètres'!$B$3&gt;$I59,"En retard",IF('Paramètres'!$B$3&gt;=$H59,"À démarrer","Non démarré"))))))))</f>
        <v/>
      </c>
      <c r="Q59" s="62">
        <f>IF(OR($A59="",$I59=""),"",IF($P59="Terminé",IF($L59="","",MAX(0,IFERROR(NETWORKDAYS.INTL(WORKDAY.INTL($I59,1,1,'Paramètres'!$J$3:$J$22),$L59,1,'Paramètres'!$J$3:$J$22),0))),IF('Paramètres'!$B$3="","",MAX(0,IFERROR(NETWORKDAYS.INTL(WORKDAY.INTL($I59,1,1,'Paramètres'!$J$3:$J$22),'Paramètres'!$B$3,1,'Paramètres'!$J$3:$J$22),0)))))</f>
        <v/>
      </c>
      <c r="R59" s="63">
        <f>IF(OR($A59="",$U59=""),"",IFERROR(WORKDAY.INTL($U59,1,1,'Paramètres'!$J$3:$J$22),""))</f>
        <v/>
      </c>
      <c r="S59" s="38">
        <f>IF(COUNTA($A59:$I59,$K59:$O59,$T59)=0,"",IF('Paramètres'!$B$3="","Date de situation manquante",IF($A59="","ID manquant",IF(COUNTIF($A$9:$A$128,$A59)&gt;1,"ID en double",IF(OR($B59="",$C59="",$D59="",$E59="",$F59="",$H59="",$I59="",$M59="",$N59="",$O59=""),"Champs obligatoires manquants",IF($I59&lt;$H59,"Fin prévue antérieure au début",IF(AND($B59="Jalon",$H59&lt;&gt;$I59),"Jalon : dates prévues différentes",IF(AND($K59&lt;&gt;"",$L59&lt;&gt;"",$L59&lt;$K59),"Fin réelle antérieure au début",IF($G59=$A59,"Auto-dépendance",IF(AND($G59&lt;&gt;"",COUNTIF($A$9:$A$128,$G59)=0),"Prédécesseur introuvable",IF(AND($G59&lt;&gt;"",COUNTIF($A$9:$A$128,$G59)&gt;1),"Prédécesseur ambigu",IF(AND($R59&lt;&gt;"",$H59&lt;$R59),"Début avant fin du prédécesseur",IF(AND($M59&gt;0,$K59=""),"Début réel à renseigner",IF(AND($M59=100%,$L59=""),"Fin réelle à renseigner",IF(AND($L59&lt;&gt;"",$M59&lt;100%),"Avancement à passer à 100 %",IF($N59="Bloqué","Blocage à traiter",IF($N59="En attente","Attente à traiter",IF($P59="En retard","Retard",IF(AND($P59&lt;&gt;"Terminé",$I59&gt;='Paramètres'!$B$3,IFERROR(NETWORKDAYS.INTL('Paramètres'!$B$3,$I59,1,'Paramètres'!$J$3:$J$22),999)&lt;='Paramètres'!$B$6),"Échéance proche","")))))))))))))))))))</f>
        <v/>
      </c>
      <c r="T59" s="34" t="n"/>
      <c r="U59" s="63">
        <f>IF(OR($A59="",$G59=""),"",IFERROR(IF(INDEX($L$9:$L$128,MATCH($G59,$A$9:$A$128,0))&lt;&gt;"",INDEX($L$9:$L$128,MATCH($G59,$A$9:$A$128,0)),INDEX($I$9:$I$128,MATCH($G59,$A$9:$A$128,0))),""))</f>
        <v/>
      </c>
    </row>
    <row r="60" ht="28" customHeight="1">
      <c r="A60" s="42" t="n"/>
      <c r="B60" s="42" t="n"/>
      <c r="C60" s="42" t="n"/>
      <c r="D60" s="42" t="n"/>
      <c r="E60" s="34" t="n"/>
      <c r="F60" s="42" t="n"/>
      <c r="G60" s="42" t="n"/>
      <c r="H60" s="61" t="n"/>
      <c r="I60" s="61" t="n"/>
      <c r="J60" s="64">
        <f>IF(OR($A60="",$H60="",$I60=""),"",IF($B60="Jalon",0,IF($I60&lt;$H60,"",IFERROR(NETWORKDAYS.INTL($H60,$I60,1,'Paramètres'!$J$3:$J$22),""))))</f>
        <v/>
      </c>
      <c r="K60" s="61" t="n"/>
      <c r="L60" s="61" t="n"/>
      <c r="M60" s="44" t="n"/>
      <c r="N60" s="42" t="n"/>
      <c r="O60" s="45" t="n"/>
      <c r="P60" s="49">
        <f>IF($A60="","",IF(OR($B60="",$C60="",$D60="",$E60="",$F60="",$H60="",$I60="",$M60="",$N60="",$O60="",'Paramètres'!$B$3=""),"À compléter",IF(OR($L60&lt;&gt;"",$M60=100%),"Terminé",IF($N60="Bloqué","Bloqué",IF($N60="En attente","En attente",IF($K60&lt;&gt;"",IF('Paramètres'!$B$3&gt;$I60,"En retard","En cours"),IF('Paramètres'!$B$3&gt;$I60,"En retard",IF('Paramètres'!$B$3&gt;=$H60,"À démarrer","Non démarré"))))))))</f>
        <v/>
      </c>
      <c r="Q60" s="64">
        <f>IF(OR($A60="",$I60=""),"",IF($P60="Terminé",IF($L60="","",MAX(0,IFERROR(NETWORKDAYS.INTL(WORKDAY.INTL($I60,1,1,'Paramètres'!$J$3:$J$22),$L60,1,'Paramètres'!$J$3:$J$22),0))),IF('Paramètres'!$B$3="","",MAX(0,IFERROR(NETWORKDAYS.INTL(WORKDAY.INTL($I60,1,1,'Paramètres'!$J$3:$J$22),'Paramètres'!$B$3,1,'Paramètres'!$J$3:$J$22),0)))))</f>
        <v/>
      </c>
      <c r="R60" s="65">
        <f>IF(OR($A60="",$U60=""),"",IFERROR(WORKDAY.INTL($U60,1,1,'Paramètres'!$J$3:$J$22),""))</f>
        <v/>
      </c>
      <c r="S60" s="51">
        <f>IF(COUNTA($A60:$I60,$K60:$O60,$T60)=0,"",IF('Paramètres'!$B$3="","Date de situation manquante",IF($A60="","ID manquant",IF(COUNTIF($A$9:$A$128,$A60)&gt;1,"ID en double",IF(OR($B60="",$C60="",$D60="",$E60="",$F60="",$H60="",$I60="",$M60="",$N60="",$O60=""),"Champs obligatoires manquants",IF($I60&lt;$H60,"Fin prévue antérieure au début",IF(AND($B60="Jalon",$H60&lt;&gt;$I60),"Jalon : dates prévues différentes",IF(AND($K60&lt;&gt;"",$L60&lt;&gt;"",$L60&lt;$K60),"Fin réelle antérieure au début",IF($G60=$A60,"Auto-dépendance",IF(AND($G60&lt;&gt;"",COUNTIF($A$9:$A$128,$G60)=0),"Prédécesseur introuvable",IF(AND($G60&lt;&gt;"",COUNTIF($A$9:$A$128,$G60)&gt;1),"Prédécesseur ambigu",IF(AND($R60&lt;&gt;"",$H60&lt;$R60),"Début avant fin du prédécesseur",IF(AND($M60&gt;0,$K60=""),"Début réel à renseigner",IF(AND($M60=100%,$L60=""),"Fin réelle à renseigner",IF(AND($L60&lt;&gt;"",$M60&lt;100%),"Avancement à passer à 100 %",IF($N60="Bloqué","Blocage à traiter",IF($N60="En attente","Attente à traiter",IF($P60="En retard","Retard",IF(AND($P60&lt;&gt;"Terminé",$I60&gt;='Paramètres'!$B$3,IFERROR(NETWORKDAYS.INTL('Paramètres'!$B$3,$I60,1,'Paramètres'!$J$3:$J$22),999)&lt;='Paramètres'!$B$6),"Échéance proche","")))))))))))))))))))</f>
        <v/>
      </c>
      <c r="T60" s="34" t="n"/>
      <c r="U60" s="65">
        <f>IF(OR($A60="",$G60=""),"",IFERROR(IF(INDEX($L$9:$L$128,MATCH($G60,$A$9:$A$128,0))&lt;&gt;"",INDEX($L$9:$L$128,MATCH($G60,$A$9:$A$128,0)),INDEX($I$9:$I$128,MATCH($G60,$A$9:$A$128,0))),""))</f>
        <v/>
      </c>
    </row>
    <row r="61" ht="28" customHeight="1">
      <c r="A61" s="42" t="n"/>
      <c r="B61" s="42" t="n"/>
      <c r="C61" s="42" t="n"/>
      <c r="D61" s="42" t="n"/>
      <c r="E61" s="34" t="n"/>
      <c r="F61" s="42" t="n"/>
      <c r="G61" s="42" t="n"/>
      <c r="H61" s="61" t="n"/>
      <c r="I61" s="61" t="n"/>
      <c r="J61" s="62">
        <f>IF(OR($A61="",$H61="",$I61=""),"",IF($B61="Jalon",0,IF($I61&lt;$H61,"",IFERROR(NETWORKDAYS.INTL($H61,$I61,1,'Paramètres'!$J$3:$J$22),""))))</f>
        <v/>
      </c>
      <c r="K61" s="61" t="n"/>
      <c r="L61" s="61" t="n"/>
      <c r="M61" s="44" t="n"/>
      <c r="N61" s="42" t="n"/>
      <c r="O61" s="45" t="n"/>
      <c r="P61" s="46">
        <f>IF($A61="","",IF(OR($B61="",$C61="",$D61="",$E61="",$F61="",$H61="",$I61="",$M61="",$N61="",$O61="",'Paramètres'!$B$3=""),"À compléter",IF(OR($L61&lt;&gt;"",$M61=100%),"Terminé",IF($N61="Bloqué","Bloqué",IF($N61="En attente","En attente",IF($K61&lt;&gt;"",IF('Paramètres'!$B$3&gt;$I61,"En retard","En cours"),IF('Paramètres'!$B$3&gt;$I61,"En retard",IF('Paramètres'!$B$3&gt;=$H61,"À démarrer","Non démarré"))))))))</f>
        <v/>
      </c>
      <c r="Q61" s="62">
        <f>IF(OR($A61="",$I61=""),"",IF($P61="Terminé",IF($L61="","",MAX(0,IFERROR(NETWORKDAYS.INTL(WORKDAY.INTL($I61,1,1,'Paramètres'!$J$3:$J$22),$L61,1,'Paramètres'!$J$3:$J$22),0))),IF('Paramètres'!$B$3="","",MAX(0,IFERROR(NETWORKDAYS.INTL(WORKDAY.INTL($I61,1,1,'Paramètres'!$J$3:$J$22),'Paramètres'!$B$3,1,'Paramètres'!$J$3:$J$22),0)))))</f>
        <v/>
      </c>
      <c r="R61" s="63">
        <f>IF(OR($A61="",$U61=""),"",IFERROR(WORKDAY.INTL($U61,1,1,'Paramètres'!$J$3:$J$22),""))</f>
        <v/>
      </c>
      <c r="S61" s="38">
        <f>IF(COUNTA($A61:$I61,$K61:$O61,$T61)=0,"",IF('Paramètres'!$B$3="","Date de situation manquante",IF($A61="","ID manquant",IF(COUNTIF($A$9:$A$128,$A61)&gt;1,"ID en double",IF(OR($B61="",$C61="",$D61="",$E61="",$F61="",$H61="",$I61="",$M61="",$N61="",$O61=""),"Champs obligatoires manquants",IF($I61&lt;$H61,"Fin prévue antérieure au début",IF(AND($B61="Jalon",$H61&lt;&gt;$I61),"Jalon : dates prévues différentes",IF(AND($K61&lt;&gt;"",$L61&lt;&gt;"",$L61&lt;$K61),"Fin réelle antérieure au début",IF($G61=$A61,"Auto-dépendance",IF(AND($G61&lt;&gt;"",COUNTIF($A$9:$A$128,$G61)=0),"Prédécesseur introuvable",IF(AND($G61&lt;&gt;"",COUNTIF($A$9:$A$128,$G61)&gt;1),"Prédécesseur ambigu",IF(AND($R61&lt;&gt;"",$H61&lt;$R61),"Début avant fin du prédécesseur",IF(AND($M61&gt;0,$K61=""),"Début réel à renseigner",IF(AND($M61=100%,$L61=""),"Fin réelle à renseigner",IF(AND($L61&lt;&gt;"",$M61&lt;100%),"Avancement à passer à 100 %",IF($N61="Bloqué","Blocage à traiter",IF($N61="En attente","Attente à traiter",IF($P61="En retard","Retard",IF(AND($P61&lt;&gt;"Terminé",$I61&gt;='Paramètres'!$B$3,IFERROR(NETWORKDAYS.INTL('Paramètres'!$B$3,$I61,1,'Paramètres'!$J$3:$J$22),999)&lt;='Paramètres'!$B$6),"Échéance proche","")))))))))))))))))))</f>
        <v/>
      </c>
      <c r="T61" s="34" t="n"/>
      <c r="U61" s="63">
        <f>IF(OR($A61="",$G61=""),"",IFERROR(IF(INDEX($L$9:$L$128,MATCH($G61,$A$9:$A$128,0))&lt;&gt;"",INDEX($L$9:$L$128,MATCH($G61,$A$9:$A$128,0)),INDEX($I$9:$I$128,MATCH($G61,$A$9:$A$128,0))),""))</f>
        <v/>
      </c>
    </row>
    <row r="62" ht="28" customHeight="1">
      <c r="A62" s="42" t="n"/>
      <c r="B62" s="42" t="n"/>
      <c r="C62" s="42" t="n"/>
      <c r="D62" s="42" t="n"/>
      <c r="E62" s="34" t="n"/>
      <c r="F62" s="42" t="n"/>
      <c r="G62" s="42" t="n"/>
      <c r="H62" s="61" t="n"/>
      <c r="I62" s="61" t="n"/>
      <c r="J62" s="64">
        <f>IF(OR($A62="",$H62="",$I62=""),"",IF($B62="Jalon",0,IF($I62&lt;$H62,"",IFERROR(NETWORKDAYS.INTL($H62,$I62,1,'Paramètres'!$J$3:$J$22),""))))</f>
        <v/>
      </c>
      <c r="K62" s="61" t="n"/>
      <c r="L62" s="61" t="n"/>
      <c r="M62" s="44" t="n"/>
      <c r="N62" s="42" t="n"/>
      <c r="O62" s="45" t="n"/>
      <c r="P62" s="49">
        <f>IF($A62="","",IF(OR($B62="",$C62="",$D62="",$E62="",$F62="",$H62="",$I62="",$M62="",$N62="",$O62="",'Paramètres'!$B$3=""),"À compléter",IF(OR($L62&lt;&gt;"",$M62=100%),"Terminé",IF($N62="Bloqué","Bloqué",IF($N62="En attente","En attente",IF($K62&lt;&gt;"",IF('Paramètres'!$B$3&gt;$I62,"En retard","En cours"),IF('Paramètres'!$B$3&gt;$I62,"En retard",IF('Paramètres'!$B$3&gt;=$H62,"À démarrer","Non démarré"))))))))</f>
        <v/>
      </c>
      <c r="Q62" s="64">
        <f>IF(OR($A62="",$I62=""),"",IF($P62="Terminé",IF($L62="","",MAX(0,IFERROR(NETWORKDAYS.INTL(WORKDAY.INTL($I62,1,1,'Paramètres'!$J$3:$J$22),$L62,1,'Paramètres'!$J$3:$J$22),0))),IF('Paramètres'!$B$3="","",MAX(0,IFERROR(NETWORKDAYS.INTL(WORKDAY.INTL($I62,1,1,'Paramètres'!$J$3:$J$22),'Paramètres'!$B$3,1,'Paramètres'!$J$3:$J$22),0)))))</f>
        <v/>
      </c>
      <c r="R62" s="65">
        <f>IF(OR($A62="",$U62=""),"",IFERROR(WORKDAY.INTL($U62,1,1,'Paramètres'!$J$3:$J$22),""))</f>
        <v/>
      </c>
      <c r="S62" s="51">
        <f>IF(COUNTA($A62:$I62,$K62:$O62,$T62)=0,"",IF('Paramètres'!$B$3="","Date de situation manquante",IF($A62="","ID manquant",IF(COUNTIF($A$9:$A$128,$A62)&gt;1,"ID en double",IF(OR($B62="",$C62="",$D62="",$E62="",$F62="",$H62="",$I62="",$M62="",$N62="",$O62=""),"Champs obligatoires manquants",IF($I62&lt;$H62,"Fin prévue antérieure au début",IF(AND($B62="Jalon",$H62&lt;&gt;$I62),"Jalon : dates prévues différentes",IF(AND($K62&lt;&gt;"",$L62&lt;&gt;"",$L62&lt;$K62),"Fin réelle antérieure au début",IF($G62=$A62,"Auto-dépendance",IF(AND($G62&lt;&gt;"",COUNTIF($A$9:$A$128,$G62)=0),"Prédécesseur introuvable",IF(AND($G62&lt;&gt;"",COUNTIF($A$9:$A$128,$G62)&gt;1),"Prédécesseur ambigu",IF(AND($R62&lt;&gt;"",$H62&lt;$R62),"Début avant fin du prédécesseur",IF(AND($M62&gt;0,$K62=""),"Début réel à renseigner",IF(AND($M62=100%,$L62=""),"Fin réelle à renseigner",IF(AND($L62&lt;&gt;"",$M62&lt;100%),"Avancement à passer à 100 %",IF($N62="Bloqué","Blocage à traiter",IF($N62="En attente","Attente à traiter",IF($P62="En retard","Retard",IF(AND($P62&lt;&gt;"Terminé",$I62&gt;='Paramètres'!$B$3,IFERROR(NETWORKDAYS.INTL('Paramètres'!$B$3,$I62,1,'Paramètres'!$J$3:$J$22),999)&lt;='Paramètres'!$B$6),"Échéance proche","")))))))))))))))))))</f>
        <v/>
      </c>
      <c r="T62" s="34" t="n"/>
      <c r="U62" s="65">
        <f>IF(OR($A62="",$G62=""),"",IFERROR(IF(INDEX($L$9:$L$128,MATCH($G62,$A$9:$A$128,0))&lt;&gt;"",INDEX($L$9:$L$128,MATCH($G62,$A$9:$A$128,0)),INDEX($I$9:$I$128,MATCH($G62,$A$9:$A$128,0))),""))</f>
        <v/>
      </c>
    </row>
    <row r="63" ht="28" customHeight="1">
      <c r="A63" s="42" t="n"/>
      <c r="B63" s="42" t="n"/>
      <c r="C63" s="42" t="n"/>
      <c r="D63" s="42" t="n"/>
      <c r="E63" s="34" t="n"/>
      <c r="F63" s="42" t="n"/>
      <c r="G63" s="42" t="n"/>
      <c r="H63" s="61" t="n"/>
      <c r="I63" s="61" t="n"/>
      <c r="J63" s="62">
        <f>IF(OR($A63="",$H63="",$I63=""),"",IF($B63="Jalon",0,IF($I63&lt;$H63,"",IFERROR(NETWORKDAYS.INTL($H63,$I63,1,'Paramètres'!$J$3:$J$22),""))))</f>
        <v/>
      </c>
      <c r="K63" s="61" t="n"/>
      <c r="L63" s="61" t="n"/>
      <c r="M63" s="44" t="n"/>
      <c r="N63" s="42" t="n"/>
      <c r="O63" s="45" t="n"/>
      <c r="P63" s="46">
        <f>IF($A63="","",IF(OR($B63="",$C63="",$D63="",$E63="",$F63="",$H63="",$I63="",$M63="",$N63="",$O63="",'Paramètres'!$B$3=""),"À compléter",IF(OR($L63&lt;&gt;"",$M63=100%),"Terminé",IF($N63="Bloqué","Bloqué",IF($N63="En attente","En attente",IF($K63&lt;&gt;"",IF('Paramètres'!$B$3&gt;$I63,"En retard","En cours"),IF('Paramètres'!$B$3&gt;$I63,"En retard",IF('Paramètres'!$B$3&gt;=$H63,"À démarrer","Non démarré"))))))))</f>
        <v/>
      </c>
      <c r="Q63" s="62">
        <f>IF(OR($A63="",$I63=""),"",IF($P63="Terminé",IF($L63="","",MAX(0,IFERROR(NETWORKDAYS.INTL(WORKDAY.INTL($I63,1,1,'Paramètres'!$J$3:$J$22),$L63,1,'Paramètres'!$J$3:$J$22),0))),IF('Paramètres'!$B$3="","",MAX(0,IFERROR(NETWORKDAYS.INTL(WORKDAY.INTL($I63,1,1,'Paramètres'!$J$3:$J$22),'Paramètres'!$B$3,1,'Paramètres'!$J$3:$J$22),0)))))</f>
        <v/>
      </c>
      <c r="R63" s="63">
        <f>IF(OR($A63="",$U63=""),"",IFERROR(WORKDAY.INTL($U63,1,1,'Paramètres'!$J$3:$J$22),""))</f>
        <v/>
      </c>
      <c r="S63" s="38">
        <f>IF(COUNTA($A63:$I63,$K63:$O63,$T63)=0,"",IF('Paramètres'!$B$3="","Date de situation manquante",IF($A63="","ID manquant",IF(COUNTIF($A$9:$A$128,$A63)&gt;1,"ID en double",IF(OR($B63="",$C63="",$D63="",$E63="",$F63="",$H63="",$I63="",$M63="",$N63="",$O63=""),"Champs obligatoires manquants",IF($I63&lt;$H63,"Fin prévue antérieure au début",IF(AND($B63="Jalon",$H63&lt;&gt;$I63),"Jalon : dates prévues différentes",IF(AND($K63&lt;&gt;"",$L63&lt;&gt;"",$L63&lt;$K63),"Fin réelle antérieure au début",IF($G63=$A63,"Auto-dépendance",IF(AND($G63&lt;&gt;"",COUNTIF($A$9:$A$128,$G63)=0),"Prédécesseur introuvable",IF(AND($G63&lt;&gt;"",COUNTIF($A$9:$A$128,$G63)&gt;1),"Prédécesseur ambigu",IF(AND($R63&lt;&gt;"",$H63&lt;$R63),"Début avant fin du prédécesseur",IF(AND($M63&gt;0,$K63=""),"Début réel à renseigner",IF(AND($M63=100%,$L63=""),"Fin réelle à renseigner",IF(AND($L63&lt;&gt;"",$M63&lt;100%),"Avancement à passer à 100 %",IF($N63="Bloqué","Blocage à traiter",IF($N63="En attente","Attente à traiter",IF($P63="En retard","Retard",IF(AND($P63&lt;&gt;"Terminé",$I63&gt;='Paramètres'!$B$3,IFERROR(NETWORKDAYS.INTL('Paramètres'!$B$3,$I63,1,'Paramètres'!$J$3:$J$22),999)&lt;='Paramètres'!$B$6),"Échéance proche","")))))))))))))))))))</f>
        <v/>
      </c>
      <c r="T63" s="34" t="n"/>
      <c r="U63" s="63">
        <f>IF(OR($A63="",$G63=""),"",IFERROR(IF(INDEX($L$9:$L$128,MATCH($G63,$A$9:$A$128,0))&lt;&gt;"",INDEX($L$9:$L$128,MATCH($G63,$A$9:$A$128,0)),INDEX($I$9:$I$128,MATCH($G63,$A$9:$A$128,0))),""))</f>
        <v/>
      </c>
    </row>
    <row r="64" ht="28" customHeight="1">
      <c r="A64" s="42" t="n"/>
      <c r="B64" s="42" t="n"/>
      <c r="C64" s="42" t="n"/>
      <c r="D64" s="42" t="n"/>
      <c r="E64" s="34" t="n"/>
      <c r="F64" s="42" t="n"/>
      <c r="G64" s="42" t="n"/>
      <c r="H64" s="61" t="n"/>
      <c r="I64" s="61" t="n"/>
      <c r="J64" s="64">
        <f>IF(OR($A64="",$H64="",$I64=""),"",IF($B64="Jalon",0,IF($I64&lt;$H64,"",IFERROR(NETWORKDAYS.INTL($H64,$I64,1,'Paramètres'!$J$3:$J$22),""))))</f>
        <v/>
      </c>
      <c r="K64" s="61" t="n"/>
      <c r="L64" s="61" t="n"/>
      <c r="M64" s="44" t="n"/>
      <c r="N64" s="42" t="n"/>
      <c r="O64" s="45" t="n"/>
      <c r="P64" s="49">
        <f>IF($A64="","",IF(OR($B64="",$C64="",$D64="",$E64="",$F64="",$H64="",$I64="",$M64="",$N64="",$O64="",'Paramètres'!$B$3=""),"À compléter",IF(OR($L64&lt;&gt;"",$M64=100%),"Terminé",IF($N64="Bloqué","Bloqué",IF($N64="En attente","En attente",IF($K64&lt;&gt;"",IF('Paramètres'!$B$3&gt;$I64,"En retard","En cours"),IF('Paramètres'!$B$3&gt;$I64,"En retard",IF('Paramètres'!$B$3&gt;=$H64,"À démarrer","Non démarré"))))))))</f>
        <v/>
      </c>
      <c r="Q64" s="64">
        <f>IF(OR($A64="",$I64=""),"",IF($P64="Terminé",IF($L64="","",MAX(0,IFERROR(NETWORKDAYS.INTL(WORKDAY.INTL($I64,1,1,'Paramètres'!$J$3:$J$22),$L64,1,'Paramètres'!$J$3:$J$22),0))),IF('Paramètres'!$B$3="","",MAX(0,IFERROR(NETWORKDAYS.INTL(WORKDAY.INTL($I64,1,1,'Paramètres'!$J$3:$J$22),'Paramètres'!$B$3,1,'Paramètres'!$J$3:$J$22),0)))))</f>
        <v/>
      </c>
      <c r="R64" s="65">
        <f>IF(OR($A64="",$U64=""),"",IFERROR(WORKDAY.INTL($U64,1,1,'Paramètres'!$J$3:$J$22),""))</f>
        <v/>
      </c>
      <c r="S64" s="51">
        <f>IF(COUNTA($A64:$I64,$K64:$O64,$T64)=0,"",IF('Paramètres'!$B$3="","Date de situation manquante",IF($A64="","ID manquant",IF(COUNTIF($A$9:$A$128,$A64)&gt;1,"ID en double",IF(OR($B64="",$C64="",$D64="",$E64="",$F64="",$H64="",$I64="",$M64="",$N64="",$O64=""),"Champs obligatoires manquants",IF($I64&lt;$H64,"Fin prévue antérieure au début",IF(AND($B64="Jalon",$H64&lt;&gt;$I64),"Jalon : dates prévues différentes",IF(AND($K64&lt;&gt;"",$L64&lt;&gt;"",$L64&lt;$K64),"Fin réelle antérieure au début",IF($G64=$A64,"Auto-dépendance",IF(AND($G64&lt;&gt;"",COUNTIF($A$9:$A$128,$G64)=0),"Prédécesseur introuvable",IF(AND($G64&lt;&gt;"",COUNTIF($A$9:$A$128,$G64)&gt;1),"Prédécesseur ambigu",IF(AND($R64&lt;&gt;"",$H64&lt;$R64),"Début avant fin du prédécesseur",IF(AND($M64&gt;0,$K64=""),"Début réel à renseigner",IF(AND($M64=100%,$L64=""),"Fin réelle à renseigner",IF(AND($L64&lt;&gt;"",$M64&lt;100%),"Avancement à passer à 100 %",IF($N64="Bloqué","Blocage à traiter",IF($N64="En attente","Attente à traiter",IF($P64="En retard","Retard",IF(AND($P64&lt;&gt;"Terminé",$I64&gt;='Paramètres'!$B$3,IFERROR(NETWORKDAYS.INTL('Paramètres'!$B$3,$I64,1,'Paramètres'!$J$3:$J$22),999)&lt;='Paramètres'!$B$6),"Échéance proche","")))))))))))))))))))</f>
        <v/>
      </c>
      <c r="T64" s="34" t="n"/>
      <c r="U64" s="65">
        <f>IF(OR($A64="",$G64=""),"",IFERROR(IF(INDEX($L$9:$L$128,MATCH($G64,$A$9:$A$128,0))&lt;&gt;"",INDEX($L$9:$L$128,MATCH($G64,$A$9:$A$128,0)),INDEX($I$9:$I$128,MATCH($G64,$A$9:$A$128,0))),""))</f>
        <v/>
      </c>
    </row>
    <row r="65" ht="28" customHeight="1">
      <c r="A65" s="42" t="n"/>
      <c r="B65" s="42" t="n"/>
      <c r="C65" s="42" t="n"/>
      <c r="D65" s="42" t="n"/>
      <c r="E65" s="34" t="n"/>
      <c r="F65" s="42" t="n"/>
      <c r="G65" s="42" t="n"/>
      <c r="H65" s="61" t="n"/>
      <c r="I65" s="61" t="n"/>
      <c r="J65" s="62">
        <f>IF(OR($A65="",$H65="",$I65=""),"",IF($B65="Jalon",0,IF($I65&lt;$H65,"",IFERROR(NETWORKDAYS.INTL($H65,$I65,1,'Paramètres'!$J$3:$J$22),""))))</f>
        <v/>
      </c>
      <c r="K65" s="61" t="n"/>
      <c r="L65" s="61" t="n"/>
      <c r="M65" s="44" t="n"/>
      <c r="N65" s="42" t="n"/>
      <c r="O65" s="45" t="n"/>
      <c r="P65" s="46">
        <f>IF($A65="","",IF(OR($B65="",$C65="",$D65="",$E65="",$F65="",$H65="",$I65="",$M65="",$N65="",$O65="",'Paramètres'!$B$3=""),"À compléter",IF(OR($L65&lt;&gt;"",$M65=100%),"Terminé",IF($N65="Bloqué","Bloqué",IF($N65="En attente","En attente",IF($K65&lt;&gt;"",IF('Paramètres'!$B$3&gt;$I65,"En retard","En cours"),IF('Paramètres'!$B$3&gt;$I65,"En retard",IF('Paramètres'!$B$3&gt;=$H65,"À démarrer","Non démarré"))))))))</f>
        <v/>
      </c>
      <c r="Q65" s="62">
        <f>IF(OR($A65="",$I65=""),"",IF($P65="Terminé",IF($L65="","",MAX(0,IFERROR(NETWORKDAYS.INTL(WORKDAY.INTL($I65,1,1,'Paramètres'!$J$3:$J$22),$L65,1,'Paramètres'!$J$3:$J$22),0))),IF('Paramètres'!$B$3="","",MAX(0,IFERROR(NETWORKDAYS.INTL(WORKDAY.INTL($I65,1,1,'Paramètres'!$J$3:$J$22),'Paramètres'!$B$3,1,'Paramètres'!$J$3:$J$22),0)))))</f>
        <v/>
      </c>
      <c r="R65" s="63">
        <f>IF(OR($A65="",$U65=""),"",IFERROR(WORKDAY.INTL($U65,1,1,'Paramètres'!$J$3:$J$22),""))</f>
        <v/>
      </c>
      <c r="S65" s="38">
        <f>IF(COUNTA($A65:$I65,$K65:$O65,$T65)=0,"",IF('Paramètres'!$B$3="","Date de situation manquante",IF($A65="","ID manquant",IF(COUNTIF($A$9:$A$128,$A65)&gt;1,"ID en double",IF(OR($B65="",$C65="",$D65="",$E65="",$F65="",$H65="",$I65="",$M65="",$N65="",$O65=""),"Champs obligatoires manquants",IF($I65&lt;$H65,"Fin prévue antérieure au début",IF(AND($B65="Jalon",$H65&lt;&gt;$I65),"Jalon : dates prévues différentes",IF(AND($K65&lt;&gt;"",$L65&lt;&gt;"",$L65&lt;$K65),"Fin réelle antérieure au début",IF($G65=$A65,"Auto-dépendance",IF(AND($G65&lt;&gt;"",COUNTIF($A$9:$A$128,$G65)=0),"Prédécesseur introuvable",IF(AND($G65&lt;&gt;"",COUNTIF($A$9:$A$128,$G65)&gt;1),"Prédécesseur ambigu",IF(AND($R65&lt;&gt;"",$H65&lt;$R65),"Début avant fin du prédécesseur",IF(AND($M65&gt;0,$K65=""),"Début réel à renseigner",IF(AND($M65=100%,$L65=""),"Fin réelle à renseigner",IF(AND($L65&lt;&gt;"",$M65&lt;100%),"Avancement à passer à 100 %",IF($N65="Bloqué","Blocage à traiter",IF($N65="En attente","Attente à traiter",IF($P65="En retard","Retard",IF(AND($P65&lt;&gt;"Terminé",$I65&gt;='Paramètres'!$B$3,IFERROR(NETWORKDAYS.INTL('Paramètres'!$B$3,$I65,1,'Paramètres'!$J$3:$J$22),999)&lt;='Paramètres'!$B$6),"Échéance proche","")))))))))))))))))))</f>
        <v/>
      </c>
      <c r="T65" s="34" t="n"/>
      <c r="U65" s="63">
        <f>IF(OR($A65="",$G65=""),"",IFERROR(IF(INDEX($L$9:$L$128,MATCH($G65,$A$9:$A$128,0))&lt;&gt;"",INDEX($L$9:$L$128,MATCH($G65,$A$9:$A$128,0)),INDEX($I$9:$I$128,MATCH($G65,$A$9:$A$128,0))),""))</f>
        <v/>
      </c>
    </row>
    <row r="66" ht="28" customHeight="1">
      <c r="A66" s="42" t="n"/>
      <c r="B66" s="42" t="n"/>
      <c r="C66" s="42" t="n"/>
      <c r="D66" s="42" t="n"/>
      <c r="E66" s="34" t="n"/>
      <c r="F66" s="42" t="n"/>
      <c r="G66" s="42" t="n"/>
      <c r="H66" s="61" t="n"/>
      <c r="I66" s="61" t="n"/>
      <c r="J66" s="64">
        <f>IF(OR($A66="",$H66="",$I66=""),"",IF($B66="Jalon",0,IF($I66&lt;$H66,"",IFERROR(NETWORKDAYS.INTL($H66,$I66,1,'Paramètres'!$J$3:$J$22),""))))</f>
        <v/>
      </c>
      <c r="K66" s="61" t="n"/>
      <c r="L66" s="61" t="n"/>
      <c r="M66" s="44" t="n"/>
      <c r="N66" s="42" t="n"/>
      <c r="O66" s="45" t="n"/>
      <c r="P66" s="49">
        <f>IF($A66="","",IF(OR($B66="",$C66="",$D66="",$E66="",$F66="",$H66="",$I66="",$M66="",$N66="",$O66="",'Paramètres'!$B$3=""),"À compléter",IF(OR($L66&lt;&gt;"",$M66=100%),"Terminé",IF($N66="Bloqué","Bloqué",IF($N66="En attente","En attente",IF($K66&lt;&gt;"",IF('Paramètres'!$B$3&gt;$I66,"En retard","En cours"),IF('Paramètres'!$B$3&gt;$I66,"En retard",IF('Paramètres'!$B$3&gt;=$H66,"À démarrer","Non démarré"))))))))</f>
        <v/>
      </c>
      <c r="Q66" s="64">
        <f>IF(OR($A66="",$I66=""),"",IF($P66="Terminé",IF($L66="","",MAX(0,IFERROR(NETWORKDAYS.INTL(WORKDAY.INTL($I66,1,1,'Paramètres'!$J$3:$J$22),$L66,1,'Paramètres'!$J$3:$J$22),0))),IF('Paramètres'!$B$3="","",MAX(0,IFERROR(NETWORKDAYS.INTL(WORKDAY.INTL($I66,1,1,'Paramètres'!$J$3:$J$22),'Paramètres'!$B$3,1,'Paramètres'!$J$3:$J$22),0)))))</f>
        <v/>
      </c>
      <c r="R66" s="65">
        <f>IF(OR($A66="",$U66=""),"",IFERROR(WORKDAY.INTL($U66,1,1,'Paramètres'!$J$3:$J$22),""))</f>
        <v/>
      </c>
      <c r="S66" s="51">
        <f>IF(COUNTA($A66:$I66,$K66:$O66,$T66)=0,"",IF('Paramètres'!$B$3="","Date de situation manquante",IF($A66="","ID manquant",IF(COUNTIF($A$9:$A$128,$A66)&gt;1,"ID en double",IF(OR($B66="",$C66="",$D66="",$E66="",$F66="",$H66="",$I66="",$M66="",$N66="",$O66=""),"Champs obligatoires manquants",IF($I66&lt;$H66,"Fin prévue antérieure au début",IF(AND($B66="Jalon",$H66&lt;&gt;$I66),"Jalon : dates prévues différentes",IF(AND($K66&lt;&gt;"",$L66&lt;&gt;"",$L66&lt;$K66),"Fin réelle antérieure au début",IF($G66=$A66,"Auto-dépendance",IF(AND($G66&lt;&gt;"",COUNTIF($A$9:$A$128,$G66)=0),"Prédécesseur introuvable",IF(AND($G66&lt;&gt;"",COUNTIF($A$9:$A$128,$G66)&gt;1),"Prédécesseur ambigu",IF(AND($R66&lt;&gt;"",$H66&lt;$R66),"Début avant fin du prédécesseur",IF(AND($M66&gt;0,$K66=""),"Début réel à renseigner",IF(AND($M66=100%,$L66=""),"Fin réelle à renseigner",IF(AND($L66&lt;&gt;"",$M66&lt;100%),"Avancement à passer à 100 %",IF($N66="Bloqué","Blocage à traiter",IF($N66="En attente","Attente à traiter",IF($P66="En retard","Retard",IF(AND($P66&lt;&gt;"Terminé",$I66&gt;='Paramètres'!$B$3,IFERROR(NETWORKDAYS.INTL('Paramètres'!$B$3,$I66,1,'Paramètres'!$J$3:$J$22),999)&lt;='Paramètres'!$B$6),"Échéance proche","")))))))))))))))))))</f>
        <v/>
      </c>
      <c r="T66" s="34" t="n"/>
      <c r="U66" s="65">
        <f>IF(OR($A66="",$G66=""),"",IFERROR(IF(INDEX($L$9:$L$128,MATCH($G66,$A$9:$A$128,0))&lt;&gt;"",INDEX($L$9:$L$128,MATCH($G66,$A$9:$A$128,0)),INDEX($I$9:$I$128,MATCH($G66,$A$9:$A$128,0))),""))</f>
        <v/>
      </c>
    </row>
    <row r="67" ht="28" customHeight="1">
      <c r="A67" s="42" t="n"/>
      <c r="B67" s="42" t="n"/>
      <c r="C67" s="42" t="n"/>
      <c r="D67" s="42" t="n"/>
      <c r="E67" s="34" t="n"/>
      <c r="F67" s="42" t="n"/>
      <c r="G67" s="42" t="n"/>
      <c r="H67" s="61" t="n"/>
      <c r="I67" s="61" t="n"/>
      <c r="J67" s="62">
        <f>IF(OR($A67="",$H67="",$I67=""),"",IF($B67="Jalon",0,IF($I67&lt;$H67,"",IFERROR(NETWORKDAYS.INTL($H67,$I67,1,'Paramètres'!$J$3:$J$22),""))))</f>
        <v/>
      </c>
      <c r="K67" s="61" t="n"/>
      <c r="L67" s="61" t="n"/>
      <c r="M67" s="44" t="n"/>
      <c r="N67" s="42" t="n"/>
      <c r="O67" s="45" t="n"/>
      <c r="P67" s="46">
        <f>IF($A67="","",IF(OR($B67="",$C67="",$D67="",$E67="",$F67="",$H67="",$I67="",$M67="",$N67="",$O67="",'Paramètres'!$B$3=""),"À compléter",IF(OR($L67&lt;&gt;"",$M67=100%),"Terminé",IF($N67="Bloqué","Bloqué",IF($N67="En attente","En attente",IF($K67&lt;&gt;"",IF('Paramètres'!$B$3&gt;$I67,"En retard","En cours"),IF('Paramètres'!$B$3&gt;$I67,"En retard",IF('Paramètres'!$B$3&gt;=$H67,"À démarrer","Non démarré"))))))))</f>
        <v/>
      </c>
      <c r="Q67" s="62">
        <f>IF(OR($A67="",$I67=""),"",IF($P67="Terminé",IF($L67="","",MAX(0,IFERROR(NETWORKDAYS.INTL(WORKDAY.INTL($I67,1,1,'Paramètres'!$J$3:$J$22),$L67,1,'Paramètres'!$J$3:$J$22),0))),IF('Paramètres'!$B$3="","",MAX(0,IFERROR(NETWORKDAYS.INTL(WORKDAY.INTL($I67,1,1,'Paramètres'!$J$3:$J$22),'Paramètres'!$B$3,1,'Paramètres'!$J$3:$J$22),0)))))</f>
        <v/>
      </c>
      <c r="R67" s="63">
        <f>IF(OR($A67="",$U67=""),"",IFERROR(WORKDAY.INTL($U67,1,1,'Paramètres'!$J$3:$J$22),""))</f>
        <v/>
      </c>
      <c r="S67" s="38">
        <f>IF(COUNTA($A67:$I67,$K67:$O67,$T67)=0,"",IF('Paramètres'!$B$3="","Date de situation manquante",IF($A67="","ID manquant",IF(COUNTIF($A$9:$A$128,$A67)&gt;1,"ID en double",IF(OR($B67="",$C67="",$D67="",$E67="",$F67="",$H67="",$I67="",$M67="",$N67="",$O67=""),"Champs obligatoires manquants",IF($I67&lt;$H67,"Fin prévue antérieure au début",IF(AND($B67="Jalon",$H67&lt;&gt;$I67),"Jalon : dates prévues différentes",IF(AND($K67&lt;&gt;"",$L67&lt;&gt;"",$L67&lt;$K67),"Fin réelle antérieure au début",IF($G67=$A67,"Auto-dépendance",IF(AND($G67&lt;&gt;"",COUNTIF($A$9:$A$128,$G67)=0),"Prédécesseur introuvable",IF(AND($G67&lt;&gt;"",COUNTIF($A$9:$A$128,$G67)&gt;1),"Prédécesseur ambigu",IF(AND($R67&lt;&gt;"",$H67&lt;$R67),"Début avant fin du prédécesseur",IF(AND($M67&gt;0,$K67=""),"Début réel à renseigner",IF(AND($M67=100%,$L67=""),"Fin réelle à renseigner",IF(AND($L67&lt;&gt;"",$M67&lt;100%),"Avancement à passer à 100 %",IF($N67="Bloqué","Blocage à traiter",IF($N67="En attente","Attente à traiter",IF($P67="En retard","Retard",IF(AND($P67&lt;&gt;"Terminé",$I67&gt;='Paramètres'!$B$3,IFERROR(NETWORKDAYS.INTL('Paramètres'!$B$3,$I67,1,'Paramètres'!$J$3:$J$22),999)&lt;='Paramètres'!$B$6),"Échéance proche","")))))))))))))))))))</f>
        <v/>
      </c>
      <c r="T67" s="34" t="n"/>
      <c r="U67" s="63">
        <f>IF(OR($A67="",$G67=""),"",IFERROR(IF(INDEX($L$9:$L$128,MATCH($G67,$A$9:$A$128,0))&lt;&gt;"",INDEX($L$9:$L$128,MATCH($G67,$A$9:$A$128,0)),INDEX($I$9:$I$128,MATCH($G67,$A$9:$A$128,0))),""))</f>
        <v/>
      </c>
    </row>
    <row r="68" ht="28" customHeight="1">
      <c r="A68" s="42" t="n"/>
      <c r="B68" s="42" t="n"/>
      <c r="C68" s="42" t="n"/>
      <c r="D68" s="42" t="n"/>
      <c r="E68" s="34" t="n"/>
      <c r="F68" s="42" t="n"/>
      <c r="G68" s="42" t="n"/>
      <c r="H68" s="61" t="n"/>
      <c r="I68" s="61" t="n"/>
      <c r="J68" s="64">
        <f>IF(OR($A68="",$H68="",$I68=""),"",IF($B68="Jalon",0,IF($I68&lt;$H68,"",IFERROR(NETWORKDAYS.INTL($H68,$I68,1,'Paramètres'!$J$3:$J$22),""))))</f>
        <v/>
      </c>
      <c r="K68" s="61" t="n"/>
      <c r="L68" s="61" t="n"/>
      <c r="M68" s="44" t="n"/>
      <c r="N68" s="42" t="n"/>
      <c r="O68" s="45" t="n"/>
      <c r="P68" s="49">
        <f>IF($A68="","",IF(OR($B68="",$C68="",$D68="",$E68="",$F68="",$H68="",$I68="",$M68="",$N68="",$O68="",'Paramètres'!$B$3=""),"À compléter",IF(OR($L68&lt;&gt;"",$M68=100%),"Terminé",IF($N68="Bloqué","Bloqué",IF($N68="En attente","En attente",IF($K68&lt;&gt;"",IF('Paramètres'!$B$3&gt;$I68,"En retard","En cours"),IF('Paramètres'!$B$3&gt;$I68,"En retard",IF('Paramètres'!$B$3&gt;=$H68,"À démarrer","Non démarré"))))))))</f>
        <v/>
      </c>
      <c r="Q68" s="64">
        <f>IF(OR($A68="",$I68=""),"",IF($P68="Terminé",IF($L68="","",MAX(0,IFERROR(NETWORKDAYS.INTL(WORKDAY.INTL($I68,1,1,'Paramètres'!$J$3:$J$22),$L68,1,'Paramètres'!$J$3:$J$22),0))),IF('Paramètres'!$B$3="","",MAX(0,IFERROR(NETWORKDAYS.INTL(WORKDAY.INTL($I68,1,1,'Paramètres'!$J$3:$J$22),'Paramètres'!$B$3,1,'Paramètres'!$J$3:$J$22),0)))))</f>
        <v/>
      </c>
      <c r="R68" s="65">
        <f>IF(OR($A68="",$U68=""),"",IFERROR(WORKDAY.INTL($U68,1,1,'Paramètres'!$J$3:$J$22),""))</f>
        <v/>
      </c>
      <c r="S68" s="51">
        <f>IF(COUNTA($A68:$I68,$K68:$O68,$T68)=0,"",IF('Paramètres'!$B$3="","Date de situation manquante",IF($A68="","ID manquant",IF(COUNTIF($A$9:$A$128,$A68)&gt;1,"ID en double",IF(OR($B68="",$C68="",$D68="",$E68="",$F68="",$H68="",$I68="",$M68="",$N68="",$O68=""),"Champs obligatoires manquants",IF($I68&lt;$H68,"Fin prévue antérieure au début",IF(AND($B68="Jalon",$H68&lt;&gt;$I68),"Jalon : dates prévues différentes",IF(AND($K68&lt;&gt;"",$L68&lt;&gt;"",$L68&lt;$K68),"Fin réelle antérieure au début",IF($G68=$A68,"Auto-dépendance",IF(AND($G68&lt;&gt;"",COUNTIF($A$9:$A$128,$G68)=0),"Prédécesseur introuvable",IF(AND($G68&lt;&gt;"",COUNTIF($A$9:$A$128,$G68)&gt;1),"Prédécesseur ambigu",IF(AND($R68&lt;&gt;"",$H68&lt;$R68),"Début avant fin du prédécesseur",IF(AND($M68&gt;0,$K68=""),"Début réel à renseigner",IF(AND($M68=100%,$L68=""),"Fin réelle à renseigner",IF(AND($L68&lt;&gt;"",$M68&lt;100%),"Avancement à passer à 100 %",IF($N68="Bloqué","Blocage à traiter",IF($N68="En attente","Attente à traiter",IF($P68="En retard","Retard",IF(AND($P68&lt;&gt;"Terminé",$I68&gt;='Paramètres'!$B$3,IFERROR(NETWORKDAYS.INTL('Paramètres'!$B$3,$I68,1,'Paramètres'!$J$3:$J$22),999)&lt;='Paramètres'!$B$6),"Échéance proche","")))))))))))))))))))</f>
        <v/>
      </c>
      <c r="T68" s="34" t="n"/>
      <c r="U68" s="65">
        <f>IF(OR($A68="",$G68=""),"",IFERROR(IF(INDEX($L$9:$L$128,MATCH($G68,$A$9:$A$128,0))&lt;&gt;"",INDEX($L$9:$L$128,MATCH($G68,$A$9:$A$128,0)),INDEX($I$9:$I$128,MATCH($G68,$A$9:$A$128,0))),""))</f>
        <v/>
      </c>
    </row>
    <row r="69" ht="28" customHeight="1">
      <c r="A69" s="42" t="n"/>
      <c r="B69" s="42" t="n"/>
      <c r="C69" s="42" t="n"/>
      <c r="D69" s="42" t="n"/>
      <c r="E69" s="34" t="n"/>
      <c r="F69" s="42" t="n"/>
      <c r="G69" s="42" t="n"/>
      <c r="H69" s="61" t="n"/>
      <c r="I69" s="61" t="n"/>
      <c r="J69" s="62">
        <f>IF(OR($A69="",$H69="",$I69=""),"",IF($B69="Jalon",0,IF($I69&lt;$H69,"",IFERROR(NETWORKDAYS.INTL($H69,$I69,1,'Paramètres'!$J$3:$J$22),""))))</f>
        <v/>
      </c>
      <c r="K69" s="61" t="n"/>
      <c r="L69" s="61" t="n"/>
      <c r="M69" s="44" t="n"/>
      <c r="N69" s="42" t="n"/>
      <c r="O69" s="45" t="n"/>
      <c r="P69" s="46">
        <f>IF($A69="","",IF(OR($B69="",$C69="",$D69="",$E69="",$F69="",$H69="",$I69="",$M69="",$N69="",$O69="",'Paramètres'!$B$3=""),"À compléter",IF(OR($L69&lt;&gt;"",$M69=100%),"Terminé",IF($N69="Bloqué","Bloqué",IF($N69="En attente","En attente",IF($K69&lt;&gt;"",IF('Paramètres'!$B$3&gt;$I69,"En retard","En cours"),IF('Paramètres'!$B$3&gt;$I69,"En retard",IF('Paramètres'!$B$3&gt;=$H69,"À démarrer","Non démarré"))))))))</f>
        <v/>
      </c>
      <c r="Q69" s="62">
        <f>IF(OR($A69="",$I69=""),"",IF($P69="Terminé",IF($L69="","",MAX(0,IFERROR(NETWORKDAYS.INTL(WORKDAY.INTL($I69,1,1,'Paramètres'!$J$3:$J$22),$L69,1,'Paramètres'!$J$3:$J$22),0))),IF('Paramètres'!$B$3="","",MAX(0,IFERROR(NETWORKDAYS.INTL(WORKDAY.INTL($I69,1,1,'Paramètres'!$J$3:$J$22),'Paramètres'!$B$3,1,'Paramètres'!$J$3:$J$22),0)))))</f>
        <v/>
      </c>
      <c r="R69" s="63">
        <f>IF(OR($A69="",$U69=""),"",IFERROR(WORKDAY.INTL($U69,1,1,'Paramètres'!$J$3:$J$22),""))</f>
        <v/>
      </c>
      <c r="S69" s="38">
        <f>IF(COUNTA($A69:$I69,$K69:$O69,$T69)=0,"",IF('Paramètres'!$B$3="","Date de situation manquante",IF($A69="","ID manquant",IF(COUNTIF($A$9:$A$128,$A69)&gt;1,"ID en double",IF(OR($B69="",$C69="",$D69="",$E69="",$F69="",$H69="",$I69="",$M69="",$N69="",$O69=""),"Champs obligatoires manquants",IF($I69&lt;$H69,"Fin prévue antérieure au début",IF(AND($B69="Jalon",$H69&lt;&gt;$I69),"Jalon : dates prévues différentes",IF(AND($K69&lt;&gt;"",$L69&lt;&gt;"",$L69&lt;$K69),"Fin réelle antérieure au début",IF($G69=$A69,"Auto-dépendance",IF(AND($G69&lt;&gt;"",COUNTIF($A$9:$A$128,$G69)=0),"Prédécesseur introuvable",IF(AND($G69&lt;&gt;"",COUNTIF($A$9:$A$128,$G69)&gt;1),"Prédécesseur ambigu",IF(AND($R69&lt;&gt;"",$H69&lt;$R69),"Début avant fin du prédécesseur",IF(AND($M69&gt;0,$K69=""),"Début réel à renseigner",IF(AND($M69=100%,$L69=""),"Fin réelle à renseigner",IF(AND($L69&lt;&gt;"",$M69&lt;100%),"Avancement à passer à 100 %",IF($N69="Bloqué","Blocage à traiter",IF($N69="En attente","Attente à traiter",IF($P69="En retard","Retard",IF(AND($P69&lt;&gt;"Terminé",$I69&gt;='Paramètres'!$B$3,IFERROR(NETWORKDAYS.INTL('Paramètres'!$B$3,$I69,1,'Paramètres'!$J$3:$J$22),999)&lt;='Paramètres'!$B$6),"Échéance proche","")))))))))))))))))))</f>
        <v/>
      </c>
      <c r="T69" s="34" t="n"/>
      <c r="U69" s="63">
        <f>IF(OR($A69="",$G69=""),"",IFERROR(IF(INDEX($L$9:$L$128,MATCH($G69,$A$9:$A$128,0))&lt;&gt;"",INDEX($L$9:$L$128,MATCH($G69,$A$9:$A$128,0)),INDEX($I$9:$I$128,MATCH($G69,$A$9:$A$128,0))),""))</f>
        <v/>
      </c>
    </row>
    <row r="70" ht="28" customHeight="1">
      <c r="A70" s="42" t="n"/>
      <c r="B70" s="42" t="n"/>
      <c r="C70" s="42" t="n"/>
      <c r="D70" s="42" t="n"/>
      <c r="E70" s="34" t="n"/>
      <c r="F70" s="42" t="n"/>
      <c r="G70" s="42" t="n"/>
      <c r="H70" s="61" t="n"/>
      <c r="I70" s="61" t="n"/>
      <c r="J70" s="64">
        <f>IF(OR($A70="",$H70="",$I70=""),"",IF($B70="Jalon",0,IF($I70&lt;$H70,"",IFERROR(NETWORKDAYS.INTL($H70,$I70,1,'Paramètres'!$J$3:$J$22),""))))</f>
        <v/>
      </c>
      <c r="K70" s="61" t="n"/>
      <c r="L70" s="61" t="n"/>
      <c r="M70" s="44" t="n"/>
      <c r="N70" s="42" t="n"/>
      <c r="O70" s="45" t="n"/>
      <c r="P70" s="49">
        <f>IF($A70="","",IF(OR($B70="",$C70="",$D70="",$E70="",$F70="",$H70="",$I70="",$M70="",$N70="",$O70="",'Paramètres'!$B$3=""),"À compléter",IF(OR($L70&lt;&gt;"",$M70=100%),"Terminé",IF($N70="Bloqué","Bloqué",IF($N70="En attente","En attente",IF($K70&lt;&gt;"",IF('Paramètres'!$B$3&gt;$I70,"En retard","En cours"),IF('Paramètres'!$B$3&gt;$I70,"En retard",IF('Paramètres'!$B$3&gt;=$H70,"À démarrer","Non démarré"))))))))</f>
        <v/>
      </c>
      <c r="Q70" s="64">
        <f>IF(OR($A70="",$I70=""),"",IF($P70="Terminé",IF($L70="","",MAX(0,IFERROR(NETWORKDAYS.INTL(WORKDAY.INTL($I70,1,1,'Paramètres'!$J$3:$J$22),$L70,1,'Paramètres'!$J$3:$J$22),0))),IF('Paramètres'!$B$3="","",MAX(0,IFERROR(NETWORKDAYS.INTL(WORKDAY.INTL($I70,1,1,'Paramètres'!$J$3:$J$22),'Paramètres'!$B$3,1,'Paramètres'!$J$3:$J$22),0)))))</f>
        <v/>
      </c>
      <c r="R70" s="65">
        <f>IF(OR($A70="",$U70=""),"",IFERROR(WORKDAY.INTL($U70,1,1,'Paramètres'!$J$3:$J$22),""))</f>
        <v/>
      </c>
      <c r="S70" s="51">
        <f>IF(COUNTA($A70:$I70,$K70:$O70,$T70)=0,"",IF('Paramètres'!$B$3="","Date de situation manquante",IF($A70="","ID manquant",IF(COUNTIF($A$9:$A$128,$A70)&gt;1,"ID en double",IF(OR($B70="",$C70="",$D70="",$E70="",$F70="",$H70="",$I70="",$M70="",$N70="",$O70=""),"Champs obligatoires manquants",IF($I70&lt;$H70,"Fin prévue antérieure au début",IF(AND($B70="Jalon",$H70&lt;&gt;$I70),"Jalon : dates prévues différentes",IF(AND($K70&lt;&gt;"",$L70&lt;&gt;"",$L70&lt;$K70),"Fin réelle antérieure au début",IF($G70=$A70,"Auto-dépendance",IF(AND($G70&lt;&gt;"",COUNTIF($A$9:$A$128,$G70)=0),"Prédécesseur introuvable",IF(AND($G70&lt;&gt;"",COUNTIF($A$9:$A$128,$G70)&gt;1),"Prédécesseur ambigu",IF(AND($R70&lt;&gt;"",$H70&lt;$R70),"Début avant fin du prédécesseur",IF(AND($M70&gt;0,$K70=""),"Début réel à renseigner",IF(AND($M70=100%,$L70=""),"Fin réelle à renseigner",IF(AND($L70&lt;&gt;"",$M70&lt;100%),"Avancement à passer à 100 %",IF($N70="Bloqué","Blocage à traiter",IF($N70="En attente","Attente à traiter",IF($P70="En retard","Retard",IF(AND($P70&lt;&gt;"Terminé",$I70&gt;='Paramètres'!$B$3,IFERROR(NETWORKDAYS.INTL('Paramètres'!$B$3,$I70,1,'Paramètres'!$J$3:$J$22),999)&lt;='Paramètres'!$B$6),"Échéance proche","")))))))))))))))))))</f>
        <v/>
      </c>
      <c r="T70" s="34" t="n"/>
      <c r="U70" s="65">
        <f>IF(OR($A70="",$G70=""),"",IFERROR(IF(INDEX($L$9:$L$128,MATCH($G70,$A$9:$A$128,0))&lt;&gt;"",INDEX($L$9:$L$128,MATCH($G70,$A$9:$A$128,0)),INDEX($I$9:$I$128,MATCH($G70,$A$9:$A$128,0))),""))</f>
        <v/>
      </c>
    </row>
    <row r="71" ht="28" customHeight="1">
      <c r="A71" s="42" t="n"/>
      <c r="B71" s="42" t="n"/>
      <c r="C71" s="42" t="n"/>
      <c r="D71" s="42" t="n"/>
      <c r="E71" s="34" t="n"/>
      <c r="F71" s="42" t="n"/>
      <c r="G71" s="42" t="n"/>
      <c r="H71" s="61" t="n"/>
      <c r="I71" s="61" t="n"/>
      <c r="J71" s="62">
        <f>IF(OR($A71="",$H71="",$I71=""),"",IF($B71="Jalon",0,IF($I71&lt;$H71,"",IFERROR(NETWORKDAYS.INTL($H71,$I71,1,'Paramètres'!$J$3:$J$22),""))))</f>
        <v/>
      </c>
      <c r="K71" s="61" t="n"/>
      <c r="L71" s="61" t="n"/>
      <c r="M71" s="44" t="n"/>
      <c r="N71" s="42" t="n"/>
      <c r="O71" s="45" t="n"/>
      <c r="P71" s="46">
        <f>IF($A71="","",IF(OR($B71="",$C71="",$D71="",$E71="",$F71="",$H71="",$I71="",$M71="",$N71="",$O71="",'Paramètres'!$B$3=""),"À compléter",IF(OR($L71&lt;&gt;"",$M71=100%),"Terminé",IF($N71="Bloqué","Bloqué",IF($N71="En attente","En attente",IF($K71&lt;&gt;"",IF('Paramètres'!$B$3&gt;$I71,"En retard","En cours"),IF('Paramètres'!$B$3&gt;$I71,"En retard",IF('Paramètres'!$B$3&gt;=$H71,"À démarrer","Non démarré"))))))))</f>
        <v/>
      </c>
      <c r="Q71" s="62">
        <f>IF(OR($A71="",$I71=""),"",IF($P71="Terminé",IF($L71="","",MAX(0,IFERROR(NETWORKDAYS.INTL(WORKDAY.INTL($I71,1,1,'Paramètres'!$J$3:$J$22),$L71,1,'Paramètres'!$J$3:$J$22),0))),IF('Paramètres'!$B$3="","",MAX(0,IFERROR(NETWORKDAYS.INTL(WORKDAY.INTL($I71,1,1,'Paramètres'!$J$3:$J$22),'Paramètres'!$B$3,1,'Paramètres'!$J$3:$J$22),0)))))</f>
        <v/>
      </c>
      <c r="R71" s="63">
        <f>IF(OR($A71="",$U71=""),"",IFERROR(WORKDAY.INTL($U71,1,1,'Paramètres'!$J$3:$J$22),""))</f>
        <v/>
      </c>
      <c r="S71" s="38">
        <f>IF(COUNTA($A71:$I71,$K71:$O71,$T71)=0,"",IF('Paramètres'!$B$3="","Date de situation manquante",IF($A71="","ID manquant",IF(COUNTIF($A$9:$A$128,$A71)&gt;1,"ID en double",IF(OR($B71="",$C71="",$D71="",$E71="",$F71="",$H71="",$I71="",$M71="",$N71="",$O71=""),"Champs obligatoires manquants",IF($I71&lt;$H71,"Fin prévue antérieure au début",IF(AND($B71="Jalon",$H71&lt;&gt;$I71),"Jalon : dates prévues différentes",IF(AND($K71&lt;&gt;"",$L71&lt;&gt;"",$L71&lt;$K71),"Fin réelle antérieure au début",IF($G71=$A71,"Auto-dépendance",IF(AND($G71&lt;&gt;"",COUNTIF($A$9:$A$128,$G71)=0),"Prédécesseur introuvable",IF(AND($G71&lt;&gt;"",COUNTIF($A$9:$A$128,$G71)&gt;1),"Prédécesseur ambigu",IF(AND($R71&lt;&gt;"",$H71&lt;$R71),"Début avant fin du prédécesseur",IF(AND($M71&gt;0,$K71=""),"Début réel à renseigner",IF(AND($M71=100%,$L71=""),"Fin réelle à renseigner",IF(AND($L71&lt;&gt;"",$M71&lt;100%),"Avancement à passer à 100 %",IF($N71="Bloqué","Blocage à traiter",IF($N71="En attente","Attente à traiter",IF($P71="En retard","Retard",IF(AND($P71&lt;&gt;"Terminé",$I71&gt;='Paramètres'!$B$3,IFERROR(NETWORKDAYS.INTL('Paramètres'!$B$3,$I71,1,'Paramètres'!$J$3:$J$22),999)&lt;='Paramètres'!$B$6),"Échéance proche","")))))))))))))))))))</f>
        <v/>
      </c>
      <c r="T71" s="34" t="n"/>
      <c r="U71" s="63">
        <f>IF(OR($A71="",$G71=""),"",IFERROR(IF(INDEX($L$9:$L$128,MATCH($G71,$A$9:$A$128,0))&lt;&gt;"",INDEX($L$9:$L$128,MATCH($G71,$A$9:$A$128,0)),INDEX($I$9:$I$128,MATCH($G71,$A$9:$A$128,0))),""))</f>
        <v/>
      </c>
    </row>
    <row r="72" ht="28" customHeight="1">
      <c r="A72" s="42" t="n"/>
      <c r="B72" s="42" t="n"/>
      <c r="C72" s="42" t="n"/>
      <c r="D72" s="42" t="n"/>
      <c r="E72" s="34" t="n"/>
      <c r="F72" s="42" t="n"/>
      <c r="G72" s="42" t="n"/>
      <c r="H72" s="61" t="n"/>
      <c r="I72" s="61" t="n"/>
      <c r="J72" s="64">
        <f>IF(OR($A72="",$H72="",$I72=""),"",IF($B72="Jalon",0,IF($I72&lt;$H72,"",IFERROR(NETWORKDAYS.INTL($H72,$I72,1,'Paramètres'!$J$3:$J$22),""))))</f>
        <v/>
      </c>
      <c r="K72" s="61" t="n"/>
      <c r="L72" s="61" t="n"/>
      <c r="M72" s="44" t="n"/>
      <c r="N72" s="42" t="n"/>
      <c r="O72" s="45" t="n"/>
      <c r="P72" s="49">
        <f>IF($A72="","",IF(OR($B72="",$C72="",$D72="",$E72="",$F72="",$H72="",$I72="",$M72="",$N72="",$O72="",'Paramètres'!$B$3=""),"À compléter",IF(OR($L72&lt;&gt;"",$M72=100%),"Terminé",IF($N72="Bloqué","Bloqué",IF($N72="En attente","En attente",IF($K72&lt;&gt;"",IF('Paramètres'!$B$3&gt;$I72,"En retard","En cours"),IF('Paramètres'!$B$3&gt;$I72,"En retard",IF('Paramètres'!$B$3&gt;=$H72,"À démarrer","Non démarré"))))))))</f>
        <v/>
      </c>
      <c r="Q72" s="64">
        <f>IF(OR($A72="",$I72=""),"",IF($P72="Terminé",IF($L72="","",MAX(0,IFERROR(NETWORKDAYS.INTL(WORKDAY.INTL($I72,1,1,'Paramètres'!$J$3:$J$22),$L72,1,'Paramètres'!$J$3:$J$22),0))),IF('Paramètres'!$B$3="","",MAX(0,IFERROR(NETWORKDAYS.INTL(WORKDAY.INTL($I72,1,1,'Paramètres'!$J$3:$J$22),'Paramètres'!$B$3,1,'Paramètres'!$J$3:$J$22),0)))))</f>
        <v/>
      </c>
      <c r="R72" s="65">
        <f>IF(OR($A72="",$U72=""),"",IFERROR(WORKDAY.INTL($U72,1,1,'Paramètres'!$J$3:$J$22),""))</f>
        <v/>
      </c>
      <c r="S72" s="51">
        <f>IF(COUNTA($A72:$I72,$K72:$O72,$T72)=0,"",IF('Paramètres'!$B$3="","Date de situation manquante",IF($A72="","ID manquant",IF(COUNTIF($A$9:$A$128,$A72)&gt;1,"ID en double",IF(OR($B72="",$C72="",$D72="",$E72="",$F72="",$H72="",$I72="",$M72="",$N72="",$O72=""),"Champs obligatoires manquants",IF($I72&lt;$H72,"Fin prévue antérieure au début",IF(AND($B72="Jalon",$H72&lt;&gt;$I72),"Jalon : dates prévues différentes",IF(AND($K72&lt;&gt;"",$L72&lt;&gt;"",$L72&lt;$K72),"Fin réelle antérieure au début",IF($G72=$A72,"Auto-dépendance",IF(AND($G72&lt;&gt;"",COUNTIF($A$9:$A$128,$G72)=0),"Prédécesseur introuvable",IF(AND($G72&lt;&gt;"",COUNTIF($A$9:$A$128,$G72)&gt;1),"Prédécesseur ambigu",IF(AND($R72&lt;&gt;"",$H72&lt;$R72),"Début avant fin du prédécesseur",IF(AND($M72&gt;0,$K72=""),"Début réel à renseigner",IF(AND($M72=100%,$L72=""),"Fin réelle à renseigner",IF(AND($L72&lt;&gt;"",$M72&lt;100%),"Avancement à passer à 100 %",IF($N72="Bloqué","Blocage à traiter",IF($N72="En attente","Attente à traiter",IF($P72="En retard","Retard",IF(AND($P72&lt;&gt;"Terminé",$I72&gt;='Paramètres'!$B$3,IFERROR(NETWORKDAYS.INTL('Paramètres'!$B$3,$I72,1,'Paramètres'!$J$3:$J$22),999)&lt;='Paramètres'!$B$6),"Échéance proche","")))))))))))))))))))</f>
        <v/>
      </c>
      <c r="T72" s="34" t="n"/>
      <c r="U72" s="65">
        <f>IF(OR($A72="",$G72=""),"",IFERROR(IF(INDEX($L$9:$L$128,MATCH($G72,$A$9:$A$128,0))&lt;&gt;"",INDEX($L$9:$L$128,MATCH($G72,$A$9:$A$128,0)),INDEX($I$9:$I$128,MATCH($G72,$A$9:$A$128,0))),""))</f>
        <v/>
      </c>
    </row>
    <row r="73" ht="28" customHeight="1">
      <c r="A73" s="42" t="n"/>
      <c r="B73" s="42" t="n"/>
      <c r="C73" s="42" t="n"/>
      <c r="D73" s="42" t="n"/>
      <c r="E73" s="34" t="n"/>
      <c r="F73" s="42" t="n"/>
      <c r="G73" s="42" t="n"/>
      <c r="H73" s="61" t="n"/>
      <c r="I73" s="61" t="n"/>
      <c r="J73" s="62">
        <f>IF(OR($A73="",$H73="",$I73=""),"",IF($B73="Jalon",0,IF($I73&lt;$H73,"",IFERROR(NETWORKDAYS.INTL($H73,$I73,1,'Paramètres'!$J$3:$J$22),""))))</f>
        <v/>
      </c>
      <c r="K73" s="61" t="n"/>
      <c r="L73" s="61" t="n"/>
      <c r="M73" s="44" t="n"/>
      <c r="N73" s="42" t="n"/>
      <c r="O73" s="45" t="n"/>
      <c r="P73" s="46">
        <f>IF($A73="","",IF(OR($B73="",$C73="",$D73="",$E73="",$F73="",$H73="",$I73="",$M73="",$N73="",$O73="",'Paramètres'!$B$3=""),"À compléter",IF(OR($L73&lt;&gt;"",$M73=100%),"Terminé",IF($N73="Bloqué","Bloqué",IF($N73="En attente","En attente",IF($K73&lt;&gt;"",IF('Paramètres'!$B$3&gt;$I73,"En retard","En cours"),IF('Paramètres'!$B$3&gt;$I73,"En retard",IF('Paramètres'!$B$3&gt;=$H73,"À démarrer","Non démarré"))))))))</f>
        <v/>
      </c>
      <c r="Q73" s="62">
        <f>IF(OR($A73="",$I73=""),"",IF($P73="Terminé",IF($L73="","",MAX(0,IFERROR(NETWORKDAYS.INTL(WORKDAY.INTL($I73,1,1,'Paramètres'!$J$3:$J$22),$L73,1,'Paramètres'!$J$3:$J$22),0))),IF('Paramètres'!$B$3="","",MAX(0,IFERROR(NETWORKDAYS.INTL(WORKDAY.INTL($I73,1,1,'Paramètres'!$J$3:$J$22),'Paramètres'!$B$3,1,'Paramètres'!$J$3:$J$22),0)))))</f>
        <v/>
      </c>
      <c r="R73" s="63">
        <f>IF(OR($A73="",$U73=""),"",IFERROR(WORKDAY.INTL($U73,1,1,'Paramètres'!$J$3:$J$22),""))</f>
        <v/>
      </c>
      <c r="S73" s="38">
        <f>IF(COUNTA($A73:$I73,$K73:$O73,$T73)=0,"",IF('Paramètres'!$B$3="","Date de situation manquante",IF($A73="","ID manquant",IF(COUNTIF($A$9:$A$128,$A73)&gt;1,"ID en double",IF(OR($B73="",$C73="",$D73="",$E73="",$F73="",$H73="",$I73="",$M73="",$N73="",$O73=""),"Champs obligatoires manquants",IF($I73&lt;$H73,"Fin prévue antérieure au début",IF(AND($B73="Jalon",$H73&lt;&gt;$I73),"Jalon : dates prévues différentes",IF(AND($K73&lt;&gt;"",$L73&lt;&gt;"",$L73&lt;$K73),"Fin réelle antérieure au début",IF($G73=$A73,"Auto-dépendance",IF(AND($G73&lt;&gt;"",COUNTIF($A$9:$A$128,$G73)=0),"Prédécesseur introuvable",IF(AND($G73&lt;&gt;"",COUNTIF($A$9:$A$128,$G73)&gt;1),"Prédécesseur ambigu",IF(AND($R73&lt;&gt;"",$H73&lt;$R73),"Début avant fin du prédécesseur",IF(AND($M73&gt;0,$K73=""),"Début réel à renseigner",IF(AND($M73=100%,$L73=""),"Fin réelle à renseigner",IF(AND($L73&lt;&gt;"",$M73&lt;100%),"Avancement à passer à 100 %",IF($N73="Bloqué","Blocage à traiter",IF($N73="En attente","Attente à traiter",IF($P73="En retard","Retard",IF(AND($P73&lt;&gt;"Terminé",$I73&gt;='Paramètres'!$B$3,IFERROR(NETWORKDAYS.INTL('Paramètres'!$B$3,$I73,1,'Paramètres'!$J$3:$J$22),999)&lt;='Paramètres'!$B$6),"Échéance proche","")))))))))))))))))))</f>
        <v/>
      </c>
      <c r="T73" s="34" t="n"/>
      <c r="U73" s="63">
        <f>IF(OR($A73="",$G73=""),"",IFERROR(IF(INDEX($L$9:$L$128,MATCH($G73,$A$9:$A$128,0))&lt;&gt;"",INDEX($L$9:$L$128,MATCH($G73,$A$9:$A$128,0)),INDEX($I$9:$I$128,MATCH($G73,$A$9:$A$128,0))),""))</f>
        <v/>
      </c>
    </row>
    <row r="74" ht="28" customHeight="1">
      <c r="A74" s="42" t="n"/>
      <c r="B74" s="42" t="n"/>
      <c r="C74" s="42" t="n"/>
      <c r="D74" s="42" t="n"/>
      <c r="E74" s="34" t="n"/>
      <c r="F74" s="42" t="n"/>
      <c r="G74" s="42" t="n"/>
      <c r="H74" s="61" t="n"/>
      <c r="I74" s="61" t="n"/>
      <c r="J74" s="64">
        <f>IF(OR($A74="",$H74="",$I74=""),"",IF($B74="Jalon",0,IF($I74&lt;$H74,"",IFERROR(NETWORKDAYS.INTL($H74,$I74,1,'Paramètres'!$J$3:$J$22),""))))</f>
        <v/>
      </c>
      <c r="K74" s="61" t="n"/>
      <c r="L74" s="61" t="n"/>
      <c r="M74" s="44" t="n"/>
      <c r="N74" s="42" t="n"/>
      <c r="O74" s="45" t="n"/>
      <c r="P74" s="49">
        <f>IF($A74="","",IF(OR($B74="",$C74="",$D74="",$E74="",$F74="",$H74="",$I74="",$M74="",$N74="",$O74="",'Paramètres'!$B$3=""),"À compléter",IF(OR($L74&lt;&gt;"",$M74=100%),"Terminé",IF($N74="Bloqué","Bloqué",IF($N74="En attente","En attente",IF($K74&lt;&gt;"",IF('Paramètres'!$B$3&gt;$I74,"En retard","En cours"),IF('Paramètres'!$B$3&gt;$I74,"En retard",IF('Paramètres'!$B$3&gt;=$H74,"À démarrer","Non démarré"))))))))</f>
        <v/>
      </c>
      <c r="Q74" s="64">
        <f>IF(OR($A74="",$I74=""),"",IF($P74="Terminé",IF($L74="","",MAX(0,IFERROR(NETWORKDAYS.INTL(WORKDAY.INTL($I74,1,1,'Paramètres'!$J$3:$J$22),$L74,1,'Paramètres'!$J$3:$J$22),0))),IF('Paramètres'!$B$3="","",MAX(0,IFERROR(NETWORKDAYS.INTL(WORKDAY.INTL($I74,1,1,'Paramètres'!$J$3:$J$22),'Paramètres'!$B$3,1,'Paramètres'!$J$3:$J$22),0)))))</f>
        <v/>
      </c>
      <c r="R74" s="65">
        <f>IF(OR($A74="",$U74=""),"",IFERROR(WORKDAY.INTL($U74,1,1,'Paramètres'!$J$3:$J$22),""))</f>
        <v/>
      </c>
      <c r="S74" s="51">
        <f>IF(COUNTA($A74:$I74,$K74:$O74,$T74)=0,"",IF('Paramètres'!$B$3="","Date de situation manquante",IF($A74="","ID manquant",IF(COUNTIF($A$9:$A$128,$A74)&gt;1,"ID en double",IF(OR($B74="",$C74="",$D74="",$E74="",$F74="",$H74="",$I74="",$M74="",$N74="",$O74=""),"Champs obligatoires manquants",IF($I74&lt;$H74,"Fin prévue antérieure au début",IF(AND($B74="Jalon",$H74&lt;&gt;$I74),"Jalon : dates prévues différentes",IF(AND($K74&lt;&gt;"",$L74&lt;&gt;"",$L74&lt;$K74),"Fin réelle antérieure au début",IF($G74=$A74,"Auto-dépendance",IF(AND($G74&lt;&gt;"",COUNTIF($A$9:$A$128,$G74)=0),"Prédécesseur introuvable",IF(AND($G74&lt;&gt;"",COUNTIF($A$9:$A$128,$G74)&gt;1),"Prédécesseur ambigu",IF(AND($R74&lt;&gt;"",$H74&lt;$R74),"Début avant fin du prédécesseur",IF(AND($M74&gt;0,$K74=""),"Début réel à renseigner",IF(AND($M74=100%,$L74=""),"Fin réelle à renseigner",IF(AND($L74&lt;&gt;"",$M74&lt;100%),"Avancement à passer à 100 %",IF($N74="Bloqué","Blocage à traiter",IF($N74="En attente","Attente à traiter",IF($P74="En retard","Retard",IF(AND($P74&lt;&gt;"Terminé",$I74&gt;='Paramètres'!$B$3,IFERROR(NETWORKDAYS.INTL('Paramètres'!$B$3,$I74,1,'Paramètres'!$J$3:$J$22),999)&lt;='Paramètres'!$B$6),"Échéance proche","")))))))))))))))))))</f>
        <v/>
      </c>
      <c r="T74" s="34" t="n"/>
      <c r="U74" s="65">
        <f>IF(OR($A74="",$G74=""),"",IFERROR(IF(INDEX($L$9:$L$128,MATCH($G74,$A$9:$A$128,0))&lt;&gt;"",INDEX($L$9:$L$128,MATCH($G74,$A$9:$A$128,0)),INDEX($I$9:$I$128,MATCH($G74,$A$9:$A$128,0))),""))</f>
        <v/>
      </c>
    </row>
    <row r="75" ht="28" customHeight="1">
      <c r="A75" s="42" t="n"/>
      <c r="B75" s="42" t="n"/>
      <c r="C75" s="42" t="n"/>
      <c r="D75" s="42" t="n"/>
      <c r="E75" s="34" t="n"/>
      <c r="F75" s="42" t="n"/>
      <c r="G75" s="42" t="n"/>
      <c r="H75" s="61" t="n"/>
      <c r="I75" s="61" t="n"/>
      <c r="J75" s="62">
        <f>IF(OR($A75="",$H75="",$I75=""),"",IF($B75="Jalon",0,IF($I75&lt;$H75,"",IFERROR(NETWORKDAYS.INTL($H75,$I75,1,'Paramètres'!$J$3:$J$22),""))))</f>
        <v/>
      </c>
      <c r="K75" s="61" t="n"/>
      <c r="L75" s="61" t="n"/>
      <c r="M75" s="44" t="n"/>
      <c r="N75" s="42" t="n"/>
      <c r="O75" s="45" t="n"/>
      <c r="P75" s="46">
        <f>IF($A75="","",IF(OR($B75="",$C75="",$D75="",$E75="",$F75="",$H75="",$I75="",$M75="",$N75="",$O75="",'Paramètres'!$B$3=""),"À compléter",IF(OR($L75&lt;&gt;"",$M75=100%),"Terminé",IF($N75="Bloqué","Bloqué",IF($N75="En attente","En attente",IF($K75&lt;&gt;"",IF('Paramètres'!$B$3&gt;$I75,"En retard","En cours"),IF('Paramètres'!$B$3&gt;$I75,"En retard",IF('Paramètres'!$B$3&gt;=$H75,"À démarrer","Non démarré"))))))))</f>
        <v/>
      </c>
      <c r="Q75" s="62">
        <f>IF(OR($A75="",$I75=""),"",IF($P75="Terminé",IF($L75="","",MAX(0,IFERROR(NETWORKDAYS.INTL(WORKDAY.INTL($I75,1,1,'Paramètres'!$J$3:$J$22),$L75,1,'Paramètres'!$J$3:$J$22),0))),IF('Paramètres'!$B$3="","",MAX(0,IFERROR(NETWORKDAYS.INTL(WORKDAY.INTL($I75,1,1,'Paramètres'!$J$3:$J$22),'Paramètres'!$B$3,1,'Paramètres'!$J$3:$J$22),0)))))</f>
        <v/>
      </c>
      <c r="R75" s="63">
        <f>IF(OR($A75="",$U75=""),"",IFERROR(WORKDAY.INTL($U75,1,1,'Paramètres'!$J$3:$J$22),""))</f>
        <v/>
      </c>
      <c r="S75" s="38">
        <f>IF(COUNTA($A75:$I75,$K75:$O75,$T75)=0,"",IF('Paramètres'!$B$3="","Date de situation manquante",IF($A75="","ID manquant",IF(COUNTIF($A$9:$A$128,$A75)&gt;1,"ID en double",IF(OR($B75="",$C75="",$D75="",$E75="",$F75="",$H75="",$I75="",$M75="",$N75="",$O75=""),"Champs obligatoires manquants",IF($I75&lt;$H75,"Fin prévue antérieure au début",IF(AND($B75="Jalon",$H75&lt;&gt;$I75),"Jalon : dates prévues différentes",IF(AND($K75&lt;&gt;"",$L75&lt;&gt;"",$L75&lt;$K75),"Fin réelle antérieure au début",IF($G75=$A75,"Auto-dépendance",IF(AND($G75&lt;&gt;"",COUNTIF($A$9:$A$128,$G75)=0),"Prédécesseur introuvable",IF(AND($G75&lt;&gt;"",COUNTIF($A$9:$A$128,$G75)&gt;1),"Prédécesseur ambigu",IF(AND($R75&lt;&gt;"",$H75&lt;$R75),"Début avant fin du prédécesseur",IF(AND($M75&gt;0,$K75=""),"Début réel à renseigner",IF(AND($M75=100%,$L75=""),"Fin réelle à renseigner",IF(AND($L75&lt;&gt;"",$M75&lt;100%),"Avancement à passer à 100 %",IF($N75="Bloqué","Blocage à traiter",IF($N75="En attente","Attente à traiter",IF($P75="En retard","Retard",IF(AND($P75&lt;&gt;"Terminé",$I75&gt;='Paramètres'!$B$3,IFERROR(NETWORKDAYS.INTL('Paramètres'!$B$3,$I75,1,'Paramètres'!$J$3:$J$22),999)&lt;='Paramètres'!$B$6),"Échéance proche","")))))))))))))))))))</f>
        <v/>
      </c>
      <c r="T75" s="34" t="n"/>
      <c r="U75" s="63">
        <f>IF(OR($A75="",$G75=""),"",IFERROR(IF(INDEX($L$9:$L$128,MATCH($G75,$A$9:$A$128,0))&lt;&gt;"",INDEX($L$9:$L$128,MATCH($G75,$A$9:$A$128,0)),INDEX($I$9:$I$128,MATCH($G75,$A$9:$A$128,0))),""))</f>
        <v/>
      </c>
    </row>
    <row r="76" ht="28" customHeight="1">
      <c r="A76" s="42" t="n"/>
      <c r="B76" s="42" t="n"/>
      <c r="C76" s="42" t="n"/>
      <c r="D76" s="42" t="n"/>
      <c r="E76" s="34" t="n"/>
      <c r="F76" s="42" t="n"/>
      <c r="G76" s="42" t="n"/>
      <c r="H76" s="61" t="n"/>
      <c r="I76" s="61" t="n"/>
      <c r="J76" s="64">
        <f>IF(OR($A76="",$H76="",$I76=""),"",IF($B76="Jalon",0,IF($I76&lt;$H76,"",IFERROR(NETWORKDAYS.INTL($H76,$I76,1,'Paramètres'!$J$3:$J$22),""))))</f>
        <v/>
      </c>
      <c r="K76" s="61" t="n"/>
      <c r="L76" s="61" t="n"/>
      <c r="M76" s="44" t="n"/>
      <c r="N76" s="42" t="n"/>
      <c r="O76" s="45" t="n"/>
      <c r="P76" s="49">
        <f>IF($A76="","",IF(OR($B76="",$C76="",$D76="",$E76="",$F76="",$H76="",$I76="",$M76="",$N76="",$O76="",'Paramètres'!$B$3=""),"À compléter",IF(OR($L76&lt;&gt;"",$M76=100%),"Terminé",IF($N76="Bloqué","Bloqué",IF($N76="En attente","En attente",IF($K76&lt;&gt;"",IF('Paramètres'!$B$3&gt;$I76,"En retard","En cours"),IF('Paramètres'!$B$3&gt;$I76,"En retard",IF('Paramètres'!$B$3&gt;=$H76,"À démarrer","Non démarré"))))))))</f>
        <v/>
      </c>
      <c r="Q76" s="64">
        <f>IF(OR($A76="",$I76=""),"",IF($P76="Terminé",IF($L76="","",MAX(0,IFERROR(NETWORKDAYS.INTL(WORKDAY.INTL($I76,1,1,'Paramètres'!$J$3:$J$22),$L76,1,'Paramètres'!$J$3:$J$22),0))),IF('Paramètres'!$B$3="","",MAX(0,IFERROR(NETWORKDAYS.INTL(WORKDAY.INTL($I76,1,1,'Paramètres'!$J$3:$J$22),'Paramètres'!$B$3,1,'Paramètres'!$J$3:$J$22),0)))))</f>
        <v/>
      </c>
      <c r="R76" s="65">
        <f>IF(OR($A76="",$U76=""),"",IFERROR(WORKDAY.INTL($U76,1,1,'Paramètres'!$J$3:$J$22),""))</f>
        <v/>
      </c>
      <c r="S76" s="51">
        <f>IF(COUNTA($A76:$I76,$K76:$O76,$T76)=0,"",IF('Paramètres'!$B$3="","Date de situation manquante",IF($A76="","ID manquant",IF(COUNTIF($A$9:$A$128,$A76)&gt;1,"ID en double",IF(OR($B76="",$C76="",$D76="",$E76="",$F76="",$H76="",$I76="",$M76="",$N76="",$O76=""),"Champs obligatoires manquants",IF($I76&lt;$H76,"Fin prévue antérieure au début",IF(AND($B76="Jalon",$H76&lt;&gt;$I76),"Jalon : dates prévues différentes",IF(AND($K76&lt;&gt;"",$L76&lt;&gt;"",$L76&lt;$K76),"Fin réelle antérieure au début",IF($G76=$A76,"Auto-dépendance",IF(AND($G76&lt;&gt;"",COUNTIF($A$9:$A$128,$G76)=0),"Prédécesseur introuvable",IF(AND($G76&lt;&gt;"",COUNTIF($A$9:$A$128,$G76)&gt;1),"Prédécesseur ambigu",IF(AND($R76&lt;&gt;"",$H76&lt;$R76),"Début avant fin du prédécesseur",IF(AND($M76&gt;0,$K76=""),"Début réel à renseigner",IF(AND($M76=100%,$L76=""),"Fin réelle à renseigner",IF(AND($L76&lt;&gt;"",$M76&lt;100%),"Avancement à passer à 100 %",IF($N76="Bloqué","Blocage à traiter",IF($N76="En attente","Attente à traiter",IF($P76="En retard","Retard",IF(AND($P76&lt;&gt;"Terminé",$I76&gt;='Paramètres'!$B$3,IFERROR(NETWORKDAYS.INTL('Paramètres'!$B$3,$I76,1,'Paramètres'!$J$3:$J$22),999)&lt;='Paramètres'!$B$6),"Échéance proche","")))))))))))))))))))</f>
        <v/>
      </c>
      <c r="T76" s="34" t="n"/>
      <c r="U76" s="65">
        <f>IF(OR($A76="",$G76=""),"",IFERROR(IF(INDEX($L$9:$L$128,MATCH($G76,$A$9:$A$128,0))&lt;&gt;"",INDEX($L$9:$L$128,MATCH($G76,$A$9:$A$128,0)),INDEX($I$9:$I$128,MATCH($G76,$A$9:$A$128,0))),""))</f>
        <v/>
      </c>
    </row>
    <row r="77" ht="28" customHeight="1">
      <c r="A77" s="42" t="n"/>
      <c r="B77" s="42" t="n"/>
      <c r="C77" s="42" t="n"/>
      <c r="D77" s="42" t="n"/>
      <c r="E77" s="34" t="n"/>
      <c r="F77" s="42" t="n"/>
      <c r="G77" s="42" t="n"/>
      <c r="H77" s="61" t="n"/>
      <c r="I77" s="61" t="n"/>
      <c r="J77" s="62">
        <f>IF(OR($A77="",$H77="",$I77=""),"",IF($B77="Jalon",0,IF($I77&lt;$H77,"",IFERROR(NETWORKDAYS.INTL($H77,$I77,1,'Paramètres'!$J$3:$J$22),""))))</f>
        <v/>
      </c>
      <c r="K77" s="61" t="n"/>
      <c r="L77" s="61" t="n"/>
      <c r="M77" s="44" t="n"/>
      <c r="N77" s="42" t="n"/>
      <c r="O77" s="45" t="n"/>
      <c r="P77" s="46">
        <f>IF($A77="","",IF(OR($B77="",$C77="",$D77="",$E77="",$F77="",$H77="",$I77="",$M77="",$N77="",$O77="",'Paramètres'!$B$3=""),"À compléter",IF(OR($L77&lt;&gt;"",$M77=100%),"Terminé",IF($N77="Bloqué","Bloqué",IF($N77="En attente","En attente",IF($K77&lt;&gt;"",IF('Paramètres'!$B$3&gt;$I77,"En retard","En cours"),IF('Paramètres'!$B$3&gt;$I77,"En retard",IF('Paramètres'!$B$3&gt;=$H77,"À démarrer","Non démarré"))))))))</f>
        <v/>
      </c>
      <c r="Q77" s="62">
        <f>IF(OR($A77="",$I77=""),"",IF($P77="Terminé",IF($L77="","",MAX(0,IFERROR(NETWORKDAYS.INTL(WORKDAY.INTL($I77,1,1,'Paramètres'!$J$3:$J$22),$L77,1,'Paramètres'!$J$3:$J$22),0))),IF('Paramètres'!$B$3="","",MAX(0,IFERROR(NETWORKDAYS.INTL(WORKDAY.INTL($I77,1,1,'Paramètres'!$J$3:$J$22),'Paramètres'!$B$3,1,'Paramètres'!$J$3:$J$22),0)))))</f>
        <v/>
      </c>
      <c r="R77" s="63">
        <f>IF(OR($A77="",$U77=""),"",IFERROR(WORKDAY.INTL($U77,1,1,'Paramètres'!$J$3:$J$22),""))</f>
        <v/>
      </c>
      <c r="S77" s="38">
        <f>IF(COUNTA($A77:$I77,$K77:$O77,$T77)=0,"",IF('Paramètres'!$B$3="","Date de situation manquante",IF($A77="","ID manquant",IF(COUNTIF($A$9:$A$128,$A77)&gt;1,"ID en double",IF(OR($B77="",$C77="",$D77="",$E77="",$F77="",$H77="",$I77="",$M77="",$N77="",$O77=""),"Champs obligatoires manquants",IF($I77&lt;$H77,"Fin prévue antérieure au début",IF(AND($B77="Jalon",$H77&lt;&gt;$I77),"Jalon : dates prévues différentes",IF(AND($K77&lt;&gt;"",$L77&lt;&gt;"",$L77&lt;$K77),"Fin réelle antérieure au début",IF($G77=$A77,"Auto-dépendance",IF(AND($G77&lt;&gt;"",COUNTIF($A$9:$A$128,$G77)=0),"Prédécesseur introuvable",IF(AND($G77&lt;&gt;"",COUNTIF($A$9:$A$128,$G77)&gt;1),"Prédécesseur ambigu",IF(AND($R77&lt;&gt;"",$H77&lt;$R77),"Début avant fin du prédécesseur",IF(AND($M77&gt;0,$K77=""),"Début réel à renseigner",IF(AND($M77=100%,$L77=""),"Fin réelle à renseigner",IF(AND($L77&lt;&gt;"",$M77&lt;100%),"Avancement à passer à 100 %",IF($N77="Bloqué","Blocage à traiter",IF($N77="En attente","Attente à traiter",IF($P77="En retard","Retard",IF(AND($P77&lt;&gt;"Terminé",$I77&gt;='Paramètres'!$B$3,IFERROR(NETWORKDAYS.INTL('Paramètres'!$B$3,$I77,1,'Paramètres'!$J$3:$J$22),999)&lt;='Paramètres'!$B$6),"Échéance proche","")))))))))))))))))))</f>
        <v/>
      </c>
      <c r="T77" s="34" t="n"/>
      <c r="U77" s="63">
        <f>IF(OR($A77="",$G77=""),"",IFERROR(IF(INDEX($L$9:$L$128,MATCH($G77,$A$9:$A$128,0))&lt;&gt;"",INDEX($L$9:$L$128,MATCH($G77,$A$9:$A$128,0)),INDEX($I$9:$I$128,MATCH($G77,$A$9:$A$128,0))),""))</f>
        <v/>
      </c>
    </row>
    <row r="78" ht="28" customHeight="1">
      <c r="A78" s="42" t="n"/>
      <c r="B78" s="42" t="n"/>
      <c r="C78" s="42" t="n"/>
      <c r="D78" s="42" t="n"/>
      <c r="E78" s="34" t="n"/>
      <c r="F78" s="42" t="n"/>
      <c r="G78" s="42" t="n"/>
      <c r="H78" s="61" t="n"/>
      <c r="I78" s="61" t="n"/>
      <c r="J78" s="64">
        <f>IF(OR($A78="",$H78="",$I78=""),"",IF($B78="Jalon",0,IF($I78&lt;$H78,"",IFERROR(NETWORKDAYS.INTL($H78,$I78,1,'Paramètres'!$J$3:$J$22),""))))</f>
        <v/>
      </c>
      <c r="K78" s="61" t="n"/>
      <c r="L78" s="61" t="n"/>
      <c r="M78" s="44" t="n"/>
      <c r="N78" s="42" t="n"/>
      <c r="O78" s="45" t="n"/>
      <c r="P78" s="49">
        <f>IF($A78="","",IF(OR($B78="",$C78="",$D78="",$E78="",$F78="",$H78="",$I78="",$M78="",$N78="",$O78="",'Paramètres'!$B$3=""),"À compléter",IF(OR($L78&lt;&gt;"",$M78=100%),"Terminé",IF($N78="Bloqué","Bloqué",IF($N78="En attente","En attente",IF($K78&lt;&gt;"",IF('Paramètres'!$B$3&gt;$I78,"En retard","En cours"),IF('Paramètres'!$B$3&gt;$I78,"En retard",IF('Paramètres'!$B$3&gt;=$H78,"À démarrer","Non démarré"))))))))</f>
        <v/>
      </c>
      <c r="Q78" s="64">
        <f>IF(OR($A78="",$I78=""),"",IF($P78="Terminé",IF($L78="","",MAX(0,IFERROR(NETWORKDAYS.INTL(WORKDAY.INTL($I78,1,1,'Paramètres'!$J$3:$J$22),$L78,1,'Paramètres'!$J$3:$J$22),0))),IF('Paramètres'!$B$3="","",MAX(0,IFERROR(NETWORKDAYS.INTL(WORKDAY.INTL($I78,1,1,'Paramètres'!$J$3:$J$22),'Paramètres'!$B$3,1,'Paramètres'!$J$3:$J$22),0)))))</f>
        <v/>
      </c>
      <c r="R78" s="65">
        <f>IF(OR($A78="",$U78=""),"",IFERROR(WORKDAY.INTL($U78,1,1,'Paramètres'!$J$3:$J$22),""))</f>
        <v/>
      </c>
      <c r="S78" s="51">
        <f>IF(COUNTA($A78:$I78,$K78:$O78,$T78)=0,"",IF('Paramètres'!$B$3="","Date de situation manquante",IF($A78="","ID manquant",IF(COUNTIF($A$9:$A$128,$A78)&gt;1,"ID en double",IF(OR($B78="",$C78="",$D78="",$E78="",$F78="",$H78="",$I78="",$M78="",$N78="",$O78=""),"Champs obligatoires manquants",IF($I78&lt;$H78,"Fin prévue antérieure au début",IF(AND($B78="Jalon",$H78&lt;&gt;$I78),"Jalon : dates prévues différentes",IF(AND($K78&lt;&gt;"",$L78&lt;&gt;"",$L78&lt;$K78),"Fin réelle antérieure au début",IF($G78=$A78,"Auto-dépendance",IF(AND($G78&lt;&gt;"",COUNTIF($A$9:$A$128,$G78)=0),"Prédécesseur introuvable",IF(AND($G78&lt;&gt;"",COUNTIF($A$9:$A$128,$G78)&gt;1),"Prédécesseur ambigu",IF(AND($R78&lt;&gt;"",$H78&lt;$R78),"Début avant fin du prédécesseur",IF(AND($M78&gt;0,$K78=""),"Début réel à renseigner",IF(AND($M78=100%,$L78=""),"Fin réelle à renseigner",IF(AND($L78&lt;&gt;"",$M78&lt;100%),"Avancement à passer à 100 %",IF($N78="Bloqué","Blocage à traiter",IF($N78="En attente","Attente à traiter",IF($P78="En retard","Retard",IF(AND($P78&lt;&gt;"Terminé",$I78&gt;='Paramètres'!$B$3,IFERROR(NETWORKDAYS.INTL('Paramètres'!$B$3,$I78,1,'Paramètres'!$J$3:$J$22),999)&lt;='Paramètres'!$B$6),"Échéance proche","")))))))))))))))))))</f>
        <v/>
      </c>
      <c r="T78" s="34" t="n"/>
      <c r="U78" s="65">
        <f>IF(OR($A78="",$G78=""),"",IFERROR(IF(INDEX($L$9:$L$128,MATCH($G78,$A$9:$A$128,0))&lt;&gt;"",INDEX($L$9:$L$128,MATCH($G78,$A$9:$A$128,0)),INDEX($I$9:$I$128,MATCH($G78,$A$9:$A$128,0))),""))</f>
        <v/>
      </c>
    </row>
    <row r="79" ht="28" customHeight="1">
      <c r="A79" s="42" t="n"/>
      <c r="B79" s="42" t="n"/>
      <c r="C79" s="42" t="n"/>
      <c r="D79" s="42" t="n"/>
      <c r="E79" s="34" t="n"/>
      <c r="F79" s="42" t="n"/>
      <c r="G79" s="42" t="n"/>
      <c r="H79" s="61" t="n"/>
      <c r="I79" s="61" t="n"/>
      <c r="J79" s="62">
        <f>IF(OR($A79="",$H79="",$I79=""),"",IF($B79="Jalon",0,IF($I79&lt;$H79,"",IFERROR(NETWORKDAYS.INTL($H79,$I79,1,'Paramètres'!$J$3:$J$22),""))))</f>
        <v/>
      </c>
      <c r="K79" s="61" t="n"/>
      <c r="L79" s="61" t="n"/>
      <c r="M79" s="44" t="n"/>
      <c r="N79" s="42" t="n"/>
      <c r="O79" s="45" t="n"/>
      <c r="P79" s="46">
        <f>IF($A79="","",IF(OR($B79="",$C79="",$D79="",$E79="",$F79="",$H79="",$I79="",$M79="",$N79="",$O79="",'Paramètres'!$B$3=""),"À compléter",IF(OR($L79&lt;&gt;"",$M79=100%),"Terminé",IF($N79="Bloqué","Bloqué",IF($N79="En attente","En attente",IF($K79&lt;&gt;"",IF('Paramètres'!$B$3&gt;$I79,"En retard","En cours"),IF('Paramètres'!$B$3&gt;$I79,"En retard",IF('Paramètres'!$B$3&gt;=$H79,"À démarrer","Non démarré"))))))))</f>
        <v/>
      </c>
      <c r="Q79" s="62">
        <f>IF(OR($A79="",$I79=""),"",IF($P79="Terminé",IF($L79="","",MAX(0,IFERROR(NETWORKDAYS.INTL(WORKDAY.INTL($I79,1,1,'Paramètres'!$J$3:$J$22),$L79,1,'Paramètres'!$J$3:$J$22),0))),IF('Paramètres'!$B$3="","",MAX(0,IFERROR(NETWORKDAYS.INTL(WORKDAY.INTL($I79,1,1,'Paramètres'!$J$3:$J$22),'Paramètres'!$B$3,1,'Paramètres'!$J$3:$J$22),0)))))</f>
        <v/>
      </c>
      <c r="R79" s="63">
        <f>IF(OR($A79="",$U79=""),"",IFERROR(WORKDAY.INTL($U79,1,1,'Paramètres'!$J$3:$J$22),""))</f>
        <v/>
      </c>
      <c r="S79" s="38">
        <f>IF(COUNTA($A79:$I79,$K79:$O79,$T79)=0,"",IF('Paramètres'!$B$3="","Date de situation manquante",IF($A79="","ID manquant",IF(COUNTIF($A$9:$A$128,$A79)&gt;1,"ID en double",IF(OR($B79="",$C79="",$D79="",$E79="",$F79="",$H79="",$I79="",$M79="",$N79="",$O79=""),"Champs obligatoires manquants",IF($I79&lt;$H79,"Fin prévue antérieure au début",IF(AND($B79="Jalon",$H79&lt;&gt;$I79),"Jalon : dates prévues différentes",IF(AND($K79&lt;&gt;"",$L79&lt;&gt;"",$L79&lt;$K79),"Fin réelle antérieure au début",IF($G79=$A79,"Auto-dépendance",IF(AND($G79&lt;&gt;"",COUNTIF($A$9:$A$128,$G79)=0),"Prédécesseur introuvable",IF(AND($G79&lt;&gt;"",COUNTIF($A$9:$A$128,$G79)&gt;1),"Prédécesseur ambigu",IF(AND($R79&lt;&gt;"",$H79&lt;$R79),"Début avant fin du prédécesseur",IF(AND($M79&gt;0,$K79=""),"Début réel à renseigner",IF(AND($M79=100%,$L79=""),"Fin réelle à renseigner",IF(AND($L79&lt;&gt;"",$M79&lt;100%),"Avancement à passer à 100 %",IF($N79="Bloqué","Blocage à traiter",IF($N79="En attente","Attente à traiter",IF($P79="En retard","Retard",IF(AND($P79&lt;&gt;"Terminé",$I79&gt;='Paramètres'!$B$3,IFERROR(NETWORKDAYS.INTL('Paramètres'!$B$3,$I79,1,'Paramètres'!$J$3:$J$22),999)&lt;='Paramètres'!$B$6),"Échéance proche","")))))))))))))))))))</f>
        <v/>
      </c>
      <c r="T79" s="34" t="n"/>
      <c r="U79" s="63">
        <f>IF(OR($A79="",$G79=""),"",IFERROR(IF(INDEX($L$9:$L$128,MATCH($G79,$A$9:$A$128,0))&lt;&gt;"",INDEX($L$9:$L$128,MATCH($G79,$A$9:$A$128,0)),INDEX($I$9:$I$128,MATCH($G79,$A$9:$A$128,0))),""))</f>
        <v/>
      </c>
    </row>
    <row r="80" ht="28" customHeight="1">
      <c r="A80" s="42" t="n"/>
      <c r="B80" s="42" t="n"/>
      <c r="C80" s="42" t="n"/>
      <c r="D80" s="42" t="n"/>
      <c r="E80" s="34" t="n"/>
      <c r="F80" s="42" t="n"/>
      <c r="G80" s="42" t="n"/>
      <c r="H80" s="61" t="n"/>
      <c r="I80" s="61" t="n"/>
      <c r="J80" s="64">
        <f>IF(OR($A80="",$H80="",$I80=""),"",IF($B80="Jalon",0,IF($I80&lt;$H80,"",IFERROR(NETWORKDAYS.INTL($H80,$I80,1,'Paramètres'!$J$3:$J$22),""))))</f>
        <v/>
      </c>
      <c r="K80" s="61" t="n"/>
      <c r="L80" s="61" t="n"/>
      <c r="M80" s="44" t="n"/>
      <c r="N80" s="42" t="n"/>
      <c r="O80" s="45" t="n"/>
      <c r="P80" s="49">
        <f>IF($A80="","",IF(OR($B80="",$C80="",$D80="",$E80="",$F80="",$H80="",$I80="",$M80="",$N80="",$O80="",'Paramètres'!$B$3=""),"À compléter",IF(OR($L80&lt;&gt;"",$M80=100%),"Terminé",IF($N80="Bloqué","Bloqué",IF($N80="En attente","En attente",IF($K80&lt;&gt;"",IF('Paramètres'!$B$3&gt;$I80,"En retard","En cours"),IF('Paramètres'!$B$3&gt;$I80,"En retard",IF('Paramètres'!$B$3&gt;=$H80,"À démarrer","Non démarré"))))))))</f>
        <v/>
      </c>
      <c r="Q80" s="64">
        <f>IF(OR($A80="",$I80=""),"",IF($P80="Terminé",IF($L80="","",MAX(0,IFERROR(NETWORKDAYS.INTL(WORKDAY.INTL($I80,1,1,'Paramètres'!$J$3:$J$22),$L80,1,'Paramètres'!$J$3:$J$22),0))),IF('Paramètres'!$B$3="","",MAX(0,IFERROR(NETWORKDAYS.INTL(WORKDAY.INTL($I80,1,1,'Paramètres'!$J$3:$J$22),'Paramètres'!$B$3,1,'Paramètres'!$J$3:$J$22),0)))))</f>
        <v/>
      </c>
      <c r="R80" s="65">
        <f>IF(OR($A80="",$U80=""),"",IFERROR(WORKDAY.INTL($U80,1,1,'Paramètres'!$J$3:$J$22),""))</f>
        <v/>
      </c>
      <c r="S80" s="51">
        <f>IF(COUNTA($A80:$I80,$K80:$O80,$T80)=0,"",IF('Paramètres'!$B$3="","Date de situation manquante",IF($A80="","ID manquant",IF(COUNTIF($A$9:$A$128,$A80)&gt;1,"ID en double",IF(OR($B80="",$C80="",$D80="",$E80="",$F80="",$H80="",$I80="",$M80="",$N80="",$O80=""),"Champs obligatoires manquants",IF($I80&lt;$H80,"Fin prévue antérieure au début",IF(AND($B80="Jalon",$H80&lt;&gt;$I80),"Jalon : dates prévues différentes",IF(AND($K80&lt;&gt;"",$L80&lt;&gt;"",$L80&lt;$K80),"Fin réelle antérieure au début",IF($G80=$A80,"Auto-dépendance",IF(AND($G80&lt;&gt;"",COUNTIF($A$9:$A$128,$G80)=0),"Prédécesseur introuvable",IF(AND($G80&lt;&gt;"",COUNTIF($A$9:$A$128,$G80)&gt;1),"Prédécesseur ambigu",IF(AND($R80&lt;&gt;"",$H80&lt;$R80),"Début avant fin du prédécesseur",IF(AND($M80&gt;0,$K80=""),"Début réel à renseigner",IF(AND($M80=100%,$L80=""),"Fin réelle à renseigner",IF(AND($L80&lt;&gt;"",$M80&lt;100%),"Avancement à passer à 100 %",IF($N80="Bloqué","Blocage à traiter",IF($N80="En attente","Attente à traiter",IF($P80="En retard","Retard",IF(AND($P80&lt;&gt;"Terminé",$I80&gt;='Paramètres'!$B$3,IFERROR(NETWORKDAYS.INTL('Paramètres'!$B$3,$I80,1,'Paramètres'!$J$3:$J$22),999)&lt;='Paramètres'!$B$6),"Échéance proche","")))))))))))))))))))</f>
        <v/>
      </c>
      <c r="T80" s="34" t="n"/>
      <c r="U80" s="65">
        <f>IF(OR($A80="",$G80=""),"",IFERROR(IF(INDEX($L$9:$L$128,MATCH($G80,$A$9:$A$128,0))&lt;&gt;"",INDEX($L$9:$L$128,MATCH($G80,$A$9:$A$128,0)),INDEX($I$9:$I$128,MATCH($G80,$A$9:$A$128,0))),""))</f>
        <v/>
      </c>
    </row>
    <row r="81" ht="28" customHeight="1">
      <c r="A81" s="42" t="n"/>
      <c r="B81" s="42" t="n"/>
      <c r="C81" s="42" t="n"/>
      <c r="D81" s="42" t="n"/>
      <c r="E81" s="34" t="n"/>
      <c r="F81" s="42" t="n"/>
      <c r="G81" s="42" t="n"/>
      <c r="H81" s="61" t="n"/>
      <c r="I81" s="61" t="n"/>
      <c r="J81" s="62">
        <f>IF(OR($A81="",$H81="",$I81=""),"",IF($B81="Jalon",0,IF($I81&lt;$H81,"",IFERROR(NETWORKDAYS.INTL($H81,$I81,1,'Paramètres'!$J$3:$J$22),""))))</f>
        <v/>
      </c>
      <c r="K81" s="61" t="n"/>
      <c r="L81" s="61" t="n"/>
      <c r="M81" s="44" t="n"/>
      <c r="N81" s="42" t="n"/>
      <c r="O81" s="45" t="n"/>
      <c r="P81" s="46">
        <f>IF($A81="","",IF(OR($B81="",$C81="",$D81="",$E81="",$F81="",$H81="",$I81="",$M81="",$N81="",$O81="",'Paramètres'!$B$3=""),"À compléter",IF(OR($L81&lt;&gt;"",$M81=100%),"Terminé",IF($N81="Bloqué","Bloqué",IF($N81="En attente","En attente",IF($K81&lt;&gt;"",IF('Paramètres'!$B$3&gt;$I81,"En retard","En cours"),IF('Paramètres'!$B$3&gt;$I81,"En retard",IF('Paramètres'!$B$3&gt;=$H81,"À démarrer","Non démarré"))))))))</f>
        <v/>
      </c>
      <c r="Q81" s="62">
        <f>IF(OR($A81="",$I81=""),"",IF($P81="Terminé",IF($L81="","",MAX(0,IFERROR(NETWORKDAYS.INTL(WORKDAY.INTL($I81,1,1,'Paramètres'!$J$3:$J$22),$L81,1,'Paramètres'!$J$3:$J$22),0))),IF('Paramètres'!$B$3="","",MAX(0,IFERROR(NETWORKDAYS.INTL(WORKDAY.INTL($I81,1,1,'Paramètres'!$J$3:$J$22),'Paramètres'!$B$3,1,'Paramètres'!$J$3:$J$22),0)))))</f>
        <v/>
      </c>
      <c r="R81" s="63">
        <f>IF(OR($A81="",$U81=""),"",IFERROR(WORKDAY.INTL($U81,1,1,'Paramètres'!$J$3:$J$22),""))</f>
        <v/>
      </c>
      <c r="S81" s="38">
        <f>IF(COUNTA($A81:$I81,$K81:$O81,$T81)=0,"",IF('Paramètres'!$B$3="","Date de situation manquante",IF($A81="","ID manquant",IF(COUNTIF($A$9:$A$128,$A81)&gt;1,"ID en double",IF(OR($B81="",$C81="",$D81="",$E81="",$F81="",$H81="",$I81="",$M81="",$N81="",$O81=""),"Champs obligatoires manquants",IF($I81&lt;$H81,"Fin prévue antérieure au début",IF(AND($B81="Jalon",$H81&lt;&gt;$I81),"Jalon : dates prévues différentes",IF(AND($K81&lt;&gt;"",$L81&lt;&gt;"",$L81&lt;$K81),"Fin réelle antérieure au début",IF($G81=$A81,"Auto-dépendance",IF(AND($G81&lt;&gt;"",COUNTIF($A$9:$A$128,$G81)=0),"Prédécesseur introuvable",IF(AND($G81&lt;&gt;"",COUNTIF($A$9:$A$128,$G81)&gt;1),"Prédécesseur ambigu",IF(AND($R81&lt;&gt;"",$H81&lt;$R81),"Début avant fin du prédécesseur",IF(AND($M81&gt;0,$K81=""),"Début réel à renseigner",IF(AND($M81=100%,$L81=""),"Fin réelle à renseigner",IF(AND($L81&lt;&gt;"",$M81&lt;100%),"Avancement à passer à 100 %",IF($N81="Bloqué","Blocage à traiter",IF($N81="En attente","Attente à traiter",IF($P81="En retard","Retard",IF(AND($P81&lt;&gt;"Terminé",$I81&gt;='Paramètres'!$B$3,IFERROR(NETWORKDAYS.INTL('Paramètres'!$B$3,$I81,1,'Paramètres'!$J$3:$J$22),999)&lt;='Paramètres'!$B$6),"Échéance proche","")))))))))))))))))))</f>
        <v/>
      </c>
      <c r="T81" s="34" t="n"/>
      <c r="U81" s="63">
        <f>IF(OR($A81="",$G81=""),"",IFERROR(IF(INDEX($L$9:$L$128,MATCH($G81,$A$9:$A$128,0))&lt;&gt;"",INDEX($L$9:$L$128,MATCH($G81,$A$9:$A$128,0)),INDEX($I$9:$I$128,MATCH($G81,$A$9:$A$128,0))),""))</f>
        <v/>
      </c>
    </row>
    <row r="82" ht="28" customHeight="1">
      <c r="A82" s="42" t="n"/>
      <c r="B82" s="42" t="n"/>
      <c r="C82" s="42" t="n"/>
      <c r="D82" s="42" t="n"/>
      <c r="E82" s="34" t="n"/>
      <c r="F82" s="42" t="n"/>
      <c r="G82" s="42" t="n"/>
      <c r="H82" s="61" t="n"/>
      <c r="I82" s="61" t="n"/>
      <c r="J82" s="64">
        <f>IF(OR($A82="",$H82="",$I82=""),"",IF($B82="Jalon",0,IF($I82&lt;$H82,"",IFERROR(NETWORKDAYS.INTL($H82,$I82,1,'Paramètres'!$J$3:$J$22),""))))</f>
        <v/>
      </c>
      <c r="K82" s="61" t="n"/>
      <c r="L82" s="61" t="n"/>
      <c r="M82" s="44" t="n"/>
      <c r="N82" s="42" t="n"/>
      <c r="O82" s="45" t="n"/>
      <c r="P82" s="49">
        <f>IF($A82="","",IF(OR($B82="",$C82="",$D82="",$E82="",$F82="",$H82="",$I82="",$M82="",$N82="",$O82="",'Paramètres'!$B$3=""),"À compléter",IF(OR($L82&lt;&gt;"",$M82=100%),"Terminé",IF($N82="Bloqué","Bloqué",IF($N82="En attente","En attente",IF($K82&lt;&gt;"",IF('Paramètres'!$B$3&gt;$I82,"En retard","En cours"),IF('Paramètres'!$B$3&gt;$I82,"En retard",IF('Paramètres'!$B$3&gt;=$H82,"À démarrer","Non démarré"))))))))</f>
        <v/>
      </c>
      <c r="Q82" s="64">
        <f>IF(OR($A82="",$I82=""),"",IF($P82="Terminé",IF($L82="","",MAX(0,IFERROR(NETWORKDAYS.INTL(WORKDAY.INTL($I82,1,1,'Paramètres'!$J$3:$J$22),$L82,1,'Paramètres'!$J$3:$J$22),0))),IF('Paramètres'!$B$3="","",MAX(0,IFERROR(NETWORKDAYS.INTL(WORKDAY.INTL($I82,1,1,'Paramètres'!$J$3:$J$22),'Paramètres'!$B$3,1,'Paramètres'!$J$3:$J$22),0)))))</f>
        <v/>
      </c>
      <c r="R82" s="65">
        <f>IF(OR($A82="",$U82=""),"",IFERROR(WORKDAY.INTL($U82,1,1,'Paramètres'!$J$3:$J$22),""))</f>
        <v/>
      </c>
      <c r="S82" s="51">
        <f>IF(COUNTA($A82:$I82,$K82:$O82,$T82)=0,"",IF('Paramètres'!$B$3="","Date de situation manquante",IF($A82="","ID manquant",IF(COUNTIF($A$9:$A$128,$A82)&gt;1,"ID en double",IF(OR($B82="",$C82="",$D82="",$E82="",$F82="",$H82="",$I82="",$M82="",$N82="",$O82=""),"Champs obligatoires manquants",IF($I82&lt;$H82,"Fin prévue antérieure au début",IF(AND($B82="Jalon",$H82&lt;&gt;$I82),"Jalon : dates prévues différentes",IF(AND($K82&lt;&gt;"",$L82&lt;&gt;"",$L82&lt;$K82),"Fin réelle antérieure au début",IF($G82=$A82,"Auto-dépendance",IF(AND($G82&lt;&gt;"",COUNTIF($A$9:$A$128,$G82)=0),"Prédécesseur introuvable",IF(AND($G82&lt;&gt;"",COUNTIF($A$9:$A$128,$G82)&gt;1),"Prédécesseur ambigu",IF(AND($R82&lt;&gt;"",$H82&lt;$R82),"Début avant fin du prédécesseur",IF(AND($M82&gt;0,$K82=""),"Début réel à renseigner",IF(AND($M82=100%,$L82=""),"Fin réelle à renseigner",IF(AND($L82&lt;&gt;"",$M82&lt;100%),"Avancement à passer à 100 %",IF($N82="Bloqué","Blocage à traiter",IF($N82="En attente","Attente à traiter",IF($P82="En retard","Retard",IF(AND($P82&lt;&gt;"Terminé",$I82&gt;='Paramètres'!$B$3,IFERROR(NETWORKDAYS.INTL('Paramètres'!$B$3,$I82,1,'Paramètres'!$J$3:$J$22),999)&lt;='Paramètres'!$B$6),"Échéance proche","")))))))))))))))))))</f>
        <v/>
      </c>
      <c r="T82" s="34" t="n"/>
      <c r="U82" s="65">
        <f>IF(OR($A82="",$G82=""),"",IFERROR(IF(INDEX($L$9:$L$128,MATCH($G82,$A$9:$A$128,0))&lt;&gt;"",INDEX($L$9:$L$128,MATCH($G82,$A$9:$A$128,0)),INDEX($I$9:$I$128,MATCH($G82,$A$9:$A$128,0))),""))</f>
        <v/>
      </c>
    </row>
    <row r="83" ht="28" customHeight="1">
      <c r="A83" s="42" t="n"/>
      <c r="B83" s="42" t="n"/>
      <c r="C83" s="42" t="n"/>
      <c r="D83" s="42" t="n"/>
      <c r="E83" s="34" t="n"/>
      <c r="F83" s="42" t="n"/>
      <c r="G83" s="42" t="n"/>
      <c r="H83" s="61" t="n"/>
      <c r="I83" s="61" t="n"/>
      <c r="J83" s="62">
        <f>IF(OR($A83="",$H83="",$I83=""),"",IF($B83="Jalon",0,IF($I83&lt;$H83,"",IFERROR(NETWORKDAYS.INTL($H83,$I83,1,'Paramètres'!$J$3:$J$22),""))))</f>
        <v/>
      </c>
      <c r="K83" s="61" t="n"/>
      <c r="L83" s="61" t="n"/>
      <c r="M83" s="44" t="n"/>
      <c r="N83" s="42" t="n"/>
      <c r="O83" s="45" t="n"/>
      <c r="P83" s="46">
        <f>IF($A83="","",IF(OR($B83="",$C83="",$D83="",$E83="",$F83="",$H83="",$I83="",$M83="",$N83="",$O83="",'Paramètres'!$B$3=""),"À compléter",IF(OR($L83&lt;&gt;"",$M83=100%),"Terminé",IF($N83="Bloqué","Bloqué",IF($N83="En attente","En attente",IF($K83&lt;&gt;"",IF('Paramètres'!$B$3&gt;$I83,"En retard","En cours"),IF('Paramètres'!$B$3&gt;$I83,"En retard",IF('Paramètres'!$B$3&gt;=$H83,"À démarrer","Non démarré"))))))))</f>
        <v/>
      </c>
      <c r="Q83" s="62">
        <f>IF(OR($A83="",$I83=""),"",IF($P83="Terminé",IF($L83="","",MAX(0,IFERROR(NETWORKDAYS.INTL(WORKDAY.INTL($I83,1,1,'Paramètres'!$J$3:$J$22),$L83,1,'Paramètres'!$J$3:$J$22),0))),IF('Paramètres'!$B$3="","",MAX(0,IFERROR(NETWORKDAYS.INTL(WORKDAY.INTL($I83,1,1,'Paramètres'!$J$3:$J$22),'Paramètres'!$B$3,1,'Paramètres'!$J$3:$J$22),0)))))</f>
        <v/>
      </c>
      <c r="R83" s="63">
        <f>IF(OR($A83="",$U83=""),"",IFERROR(WORKDAY.INTL($U83,1,1,'Paramètres'!$J$3:$J$22),""))</f>
        <v/>
      </c>
      <c r="S83" s="38">
        <f>IF(COUNTA($A83:$I83,$K83:$O83,$T83)=0,"",IF('Paramètres'!$B$3="","Date de situation manquante",IF($A83="","ID manquant",IF(COUNTIF($A$9:$A$128,$A83)&gt;1,"ID en double",IF(OR($B83="",$C83="",$D83="",$E83="",$F83="",$H83="",$I83="",$M83="",$N83="",$O83=""),"Champs obligatoires manquants",IF($I83&lt;$H83,"Fin prévue antérieure au début",IF(AND($B83="Jalon",$H83&lt;&gt;$I83),"Jalon : dates prévues différentes",IF(AND($K83&lt;&gt;"",$L83&lt;&gt;"",$L83&lt;$K83),"Fin réelle antérieure au début",IF($G83=$A83,"Auto-dépendance",IF(AND($G83&lt;&gt;"",COUNTIF($A$9:$A$128,$G83)=0),"Prédécesseur introuvable",IF(AND($G83&lt;&gt;"",COUNTIF($A$9:$A$128,$G83)&gt;1),"Prédécesseur ambigu",IF(AND($R83&lt;&gt;"",$H83&lt;$R83),"Début avant fin du prédécesseur",IF(AND($M83&gt;0,$K83=""),"Début réel à renseigner",IF(AND($M83=100%,$L83=""),"Fin réelle à renseigner",IF(AND($L83&lt;&gt;"",$M83&lt;100%),"Avancement à passer à 100 %",IF($N83="Bloqué","Blocage à traiter",IF($N83="En attente","Attente à traiter",IF($P83="En retard","Retard",IF(AND($P83&lt;&gt;"Terminé",$I83&gt;='Paramètres'!$B$3,IFERROR(NETWORKDAYS.INTL('Paramètres'!$B$3,$I83,1,'Paramètres'!$J$3:$J$22),999)&lt;='Paramètres'!$B$6),"Échéance proche","")))))))))))))))))))</f>
        <v/>
      </c>
      <c r="T83" s="34" t="n"/>
      <c r="U83" s="63">
        <f>IF(OR($A83="",$G83=""),"",IFERROR(IF(INDEX($L$9:$L$128,MATCH($G83,$A$9:$A$128,0))&lt;&gt;"",INDEX($L$9:$L$128,MATCH($G83,$A$9:$A$128,0)),INDEX($I$9:$I$128,MATCH($G83,$A$9:$A$128,0))),""))</f>
        <v/>
      </c>
    </row>
    <row r="84" ht="28" customHeight="1">
      <c r="A84" s="42" t="n"/>
      <c r="B84" s="42" t="n"/>
      <c r="C84" s="42" t="n"/>
      <c r="D84" s="42" t="n"/>
      <c r="E84" s="34" t="n"/>
      <c r="F84" s="42" t="n"/>
      <c r="G84" s="42" t="n"/>
      <c r="H84" s="61" t="n"/>
      <c r="I84" s="61" t="n"/>
      <c r="J84" s="64">
        <f>IF(OR($A84="",$H84="",$I84=""),"",IF($B84="Jalon",0,IF($I84&lt;$H84,"",IFERROR(NETWORKDAYS.INTL($H84,$I84,1,'Paramètres'!$J$3:$J$22),""))))</f>
        <v/>
      </c>
      <c r="K84" s="61" t="n"/>
      <c r="L84" s="61" t="n"/>
      <c r="M84" s="44" t="n"/>
      <c r="N84" s="42" t="n"/>
      <c r="O84" s="45" t="n"/>
      <c r="P84" s="49">
        <f>IF($A84="","",IF(OR($B84="",$C84="",$D84="",$E84="",$F84="",$H84="",$I84="",$M84="",$N84="",$O84="",'Paramètres'!$B$3=""),"À compléter",IF(OR($L84&lt;&gt;"",$M84=100%),"Terminé",IF($N84="Bloqué","Bloqué",IF($N84="En attente","En attente",IF($K84&lt;&gt;"",IF('Paramètres'!$B$3&gt;$I84,"En retard","En cours"),IF('Paramètres'!$B$3&gt;$I84,"En retard",IF('Paramètres'!$B$3&gt;=$H84,"À démarrer","Non démarré"))))))))</f>
        <v/>
      </c>
      <c r="Q84" s="64">
        <f>IF(OR($A84="",$I84=""),"",IF($P84="Terminé",IF($L84="","",MAX(0,IFERROR(NETWORKDAYS.INTL(WORKDAY.INTL($I84,1,1,'Paramètres'!$J$3:$J$22),$L84,1,'Paramètres'!$J$3:$J$22),0))),IF('Paramètres'!$B$3="","",MAX(0,IFERROR(NETWORKDAYS.INTL(WORKDAY.INTL($I84,1,1,'Paramètres'!$J$3:$J$22),'Paramètres'!$B$3,1,'Paramètres'!$J$3:$J$22),0)))))</f>
        <v/>
      </c>
      <c r="R84" s="65">
        <f>IF(OR($A84="",$U84=""),"",IFERROR(WORKDAY.INTL($U84,1,1,'Paramètres'!$J$3:$J$22),""))</f>
        <v/>
      </c>
      <c r="S84" s="51">
        <f>IF(COUNTA($A84:$I84,$K84:$O84,$T84)=0,"",IF('Paramètres'!$B$3="","Date de situation manquante",IF($A84="","ID manquant",IF(COUNTIF($A$9:$A$128,$A84)&gt;1,"ID en double",IF(OR($B84="",$C84="",$D84="",$E84="",$F84="",$H84="",$I84="",$M84="",$N84="",$O84=""),"Champs obligatoires manquants",IF($I84&lt;$H84,"Fin prévue antérieure au début",IF(AND($B84="Jalon",$H84&lt;&gt;$I84),"Jalon : dates prévues différentes",IF(AND($K84&lt;&gt;"",$L84&lt;&gt;"",$L84&lt;$K84),"Fin réelle antérieure au début",IF($G84=$A84,"Auto-dépendance",IF(AND($G84&lt;&gt;"",COUNTIF($A$9:$A$128,$G84)=0),"Prédécesseur introuvable",IF(AND($G84&lt;&gt;"",COUNTIF($A$9:$A$128,$G84)&gt;1),"Prédécesseur ambigu",IF(AND($R84&lt;&gt;"",$H84&lt;$R84),"Début avant fin du prédécesseur",IF(AND($M84&gt;0,$K84=""),"Début réel à renseigner",IF(AND($M84=100%,$L84=""),"Fin réelle à renseigner",IF(AND($L84&lt;&gt;"",$M84&lt;100%),"Avancement à passer à 100 %",IF($N84="Bloqué","Blocage à traiter",IF($N84="En attente","Attente à traiter",IF($P84="En retard","Retard",IF(AND($P84&lt;&gt;"Terminé",$I84&gt;='Paramètres'!$B$3,IFERROR(NETWORKDAYS.INTL('Paramètres'!$B$3,$I84,1,'Paramètres'!$J$3:$J$22),999)&lt;='Paramètres'!$B$6),"Échéance proche","")))))))))))))))))))</f>
        <v/>
      </c>
      <c r="T84" s="34" t="n"/>
      <c r="U84" s="65">
        <f>IF(OR($A84="",$G84=""),"",IFERROR(IF(INDEX($L$9:$L$128,MATCH($G84,$A$9:$A$128,0))&lt;&gt;"",INDEX($L$9:$L$128,MATCH($G84,$A$9:$A$128,0)),INDEX($I$9:$I$128,MATCH($G84,$A$9:$A$128,0))),""))</f>
        <v/>
      </c>
    </row>
    <row r="85" ht="28" customHeight="1">
      <c r="A85" s="42" t="n"/>
      <c r="B85" s="42" t="n"/>
      <c r="C85" s="42" t="n"/>
      <c r="D85" s="42" t="n"/>
      <c r="E85" s="34" t="n"/>
      <c r="F85" s="42" t="n"/>
      <c r="G85" s="42" t="n"/>
      <c r="H85" s="61" t="n"/>
      <c r="I85" s="61" t="n"/>
      <c r="J85" s="62">
        <f>IF(OR($A85="",$H85="",$I85=""),"",IF($B85="Jalon",0,IF($I85&lt;$H85,"",IFERROR(NETWORKDAYS.INTL($H85,$I85,1,'Paramètres'!$J$3:$J$22),""))))</f>
        <v/>
      </c>
      <c r="K85" s="61" t="n"/>
      <c r="L85" s="61" t="n"/>
      <c r="M85" s="44" t="n"/>
      <c r="N85" s="42" t="n"/>
      <c r="O85" s="45" t="n"/>
      <c r="P85" s="46">
        <f>IF($A85="","",IF(OR($B85="",$C85="",$D85="",$E85="",$F85="",$H85="",$I85="",$M85="",$N85="",$O85="",'Paramètres'!$B$3=""),"À compléter",IF(OR($L85&lt;&gt;"",$M85=100%),"Terminé",IF($N85="Bloqué","Bloqué",IF($N85="En attente","En attente",IF($K85&lt;&gt;"",IF('Paramètres'!$B$3&gt;$I85,"En retard","En cours"),IF('Paramètres'!$B$3&gt;$I85,"En retard",IF('Paramètres'!$B$3&gt;=$H85,"À démarrer","Non démarré"))))))))</f>
        <v/>
      </c>
      <c r="Q85" s="62">
        <f>IF(OR($A85="",$I85=""),"",IF($P85="Terminé",IF($L85="","",MAX(0,IFERROR(NETWORKDAYS.INTL(WORKDAY.INTL($I85,1,1,'Paramètres'!$J$3:$J$22),$L85,1,'Paramètres'!$J$3:$J$22),0))),IF('Paramètres'!$B$3="","",MAX(0,IFERROR(NETWORKDAYS.INTL(WORKDAY.INTL($I85,1,1,'Paramètres'!$J$3:$J$22),'Paramètres'!$B$3,1,'Paramètres'!$J$3:$J$22),0)))))</f>
        <v/>
      </c>
      <c r="R85" s="63">
        <f>IF(OR($A85="",$U85=""),"",IFERROR(WORKDAY.INTL($U85,1,1,'Paramètres'!$J$3:$J$22),""))</f>
        <v/>
      </c>
      <c r="S85" s="38">
        <f>IF(COUNTA($A85:$I85,$K85:$O85,$T85)=0,"",IF('Paramètres'!$B$3="","Date de situation manquante",IF($A85="","ID manquant",IF(COUNTIF($A$9:$A$128,$A85)&gt;1,"ID en double",IF(OR($B85="",$C85="",$D85="",$E85="",$F85="",$H85="",$I85="",$M85="",$N85="",$O85=""),"Champs obligatoires manquants",IF($I85&lt;$H85,"Fin prévue antérieure au début",IF(AND($B85="Jalon",$H85&lt;&gt;$I85),"Jalon : dates prévues différentes",IF(AND($K85&lt;&gt;"",$L85&lt;&gt;"",$L85&lt;$K85),"Fin réelle antérieure au début",IF($G85=$A85,"Auto-dépendance",IF(AND($G85&lt;&gt;"",COUNTIF($A$9:$A$128,$G85)=0),"Prédécesseur introuvable",IF(AND($G85&lt;&gt;"",COUNTIF($A$9:$A$128,$G85)&gt;1),"Prédécesseur ambigu",IF(AND($R85&lt;&gt;"",$H85&lt;$R85),"Début avant fin du prédécesseur",IF(AND($M85&gt;0,$K85=""),"Début réel à renseigner",IF(AND($M85=100%,$L85=""),"Fin réelle à renseigner",IF(AND($L85&lt;&gt;"",$M85&lt;100%),"Avancement à passer à 100 %",IF($N85="Bloqué","Blocage à traiter",IF($N85="En attente","Attente à traiter",IF($P85="En retard","Retard",IF(AND($P85&lt;&gt;"Terminé",$I85&gt;='Paramètres'!$B$3,IFERROR(NETWORKDAYS.INTL('Paramètres'!$B$3,$I85,1,'Paramètres'!$J$3:$J$22),999)&lt;='Paramètres'!$B$6),"Échéance proche","")))))))))))))))))))</f>
        <v/>
      </c>
      <c r="T85" s="34" t="n"/>
      <c r="U85" s="63">
        <f>IF(OR($A85="",$G85=""),"",IFERROR(IF(INDEX($L$9:$L$128,MATCH($G85,$A$9:$A$128,0))&lt;&gt;"",INDEX($L$9:$L$128,MATCH($G85,$A$9:$A$128,0)),INDEX($I$9:$I$128,MATCH($G85,$A$9:$A$128,0))),""))</f>
        <v/>
      </c>
    </row>
    <row r="86" ht="28" customHeight="1">
      <c r="A86" s="42" t="n"/>
      <c r="B86" s="42" t="n"/>
      <c r="C86" s="42" t="n"/>
      <c r="D86" s="42" t="n"/>
      <c r="E86" s="34" t="n"/>
      <c r="F86" s="42" t="n"/>
      <c r="G86" s="42" t="n"/>
      <c r="H86" s="61" t="n"/>
      <c r="I86" s="61" t="n"/>
      <c r="J86" s="64">
        <f>IF(OR($A86="",$H86="",$I86=""),"",IF($B86="Jalon",0,IF($I86&lt;$H86,"",IFERROR(NETWORKDAYS.INTL($H86,$I86,1,'Paramètres'!$J$3:$J$22),""))))</f>
        <v/>
      </c>
      <c r="K86" s="61" t="n"/>
      <c r="L86" s="61" t="n"/>
      <c r="M86" s="44" t="n"/>
      <c r="N86" s="42" t="n"/>
      <c r="O86" s="45" t="n"/>
      <c r="P86" s="49">
        <f>IF($A86="","",IF(OR($B86="",$C86="",$D86="",$E86="",$F86="",$H86="",$I86="",$M86="",$N86="",$O86="",'Paramètres'!$B$3=""),"À compléter",IF(OR($L86&lt;&gt;"",$M86=100%),"Terminé",IF($N86="Bloqué","Bloqué",IF($N86="En attente","En attente",IF($K86&lt;&gt;"",IF('Paramètres'!$B$3&gt;$I86,"En retard","En cours"),IF('Paramètres'!$B$3&gt;$I86,"En retard",IF('Paramètres'!$B$3&gt;=$H86,"À démarrer","Non démarré"))))))))</f>
        <v/>
      </c>
      <c r="Q86" s="64">
        <f>IF(OR($A86="",$I86=""),"",IF($P86="Terminé",IF($L86="","",MAX(0,IFERROR(NETWORKDAYS.INTL(WORKDAY.INTL($I86,1,1,'Paramètres'!$J$3:$J$22),$L86,1,'Paramètres'!$J$3:$J$22),0))),IF('Paramètres'!$B$3="","",MAX(0,IFERROR(NETWORKDAYS.INTL(WORKDAY.INTL($I86,1,1,'Paramètres'!$J$3:$J$22),'Paramètres'!$B$3,1,'Paramètres'!$J$3:$J$22),0)))))</f>
        <v/>
      </c>
      <c r="R86" s="65">
        <f>IF(OR($A86="",$U86=""),"",IFERROR(WORKDAY.INTL($U86,1,1,'Paramètres'!$J$3:$J$22),""))</f>
        <v/>
      </c>
      <c r="S86" s="51">
        <f>IF(COUNTA($A86:$I86,$K86:$O86,$T86)=0,"",IF('Paramètres'!$B$3="","Date de situation manquante",IF($A86="","ID manquant",IF(COUNTIF($A$9:$A$128,$A86)&gt;1,"ID en double",IF(OR($B86="",$C86="",$D86="",$E86="",$F86="",$H86="",$I86="",$M86="",$N86="",$O86=""),"Champs obligatoires manquants",IF($I86&lt;$H86,"Fin prévue antérieure au début",IF(AND($B86="Jalon",$H86&lt;&gt;$I86),"Jalon : dates prévues différentes",IF(AND($K86&lt;&gt;"",$L86&lt;&gt;"",$L86&lt;$K86),"Fin réelle antérieure au début",IF($G86=$A86,"Auto-dépendance",IF(AND($G86&lt;&gt;"",COUNTIF($A$9:$A$128,$G86)=0),"Prédécesseur introuvable",IF(AND($G86&lt;&gt;"",COUNTIF($A$9:$A$128,$G86)&gt;1),"Prédécesseur ambigu",IF(AND($R86&lt;&gt;"",$H86&lt;$R86),"Début avant fin du prédécesseur",IF(AND($M86&gt;0,$K86=""),"Début réel à renseigner",IF(AND($M86=100%,$L86=""),"Fin réelle à renseigner",IF(AND($L86&lt;&gt;"",$M86&lt;100%),"Avancement à passer à 100 %",IF($N86="Bloqué","Blocage à traiter",IF($N86="En attente","Attente à traiter",IF($P86="En retard","Retard",IF(AND($P86&lt;&gt;"Terminé",$I86&gt;='Paramètres'!$B$3,IFERROR(NETWORKDAYS.INTL('Paramètres'!$B$3,$I86,1,'Paramètres'!$J$3:$J$22),999)&lt;='Paramètres'!$B$6),"Échéance proche","")))))))))))))))))))</f>
        <v/>
      </c>
      <c r="T86" s="34" t="n"/>
      <c r="U86" s="65">
        <f>IF(OR($A86="",$G86=""),"",IFERROR(IF(INDEX($L$9:$L$128,MATCH($G86,$A$9:$A$128,0))&lt;&gt;"",INDEX($L$9:$L$128,MATCH($G86,$A$9:$A$128,0)),INDEX($I$9:$I$128,MATCH($G86,$A$9:$A$128,0))),""))</f>
        <v/>
      </c>
    </row>
    <row r="87" ht="28" customHeight="1">
      <c r="A87" s="42" t="n"/>
      <c r="B87" s="42" t="n"/>
      <c r="C87" s="42" t="n"/>
      <c r="D87" s="42" t="n"/>
      <c r="E87" s="34" t="n"/>
      <c r="F87" s="42" t="n"/>
      <c r="G87" s="42" t="n"/>
      <c r="H87" s="61" t="n"/>
      <c r="I87" s="61" t="n"/>
      <c r="J87" s="62">
        <f>IF(OR($A87="",$H87="",$I87=""),"",IF($B87="Jalon",0,IF($I87&lt;$H87,"",IFERROR(NETWORKDAYS.INTL($H87,$I87,1,'Paramètres'!$J$3:$J$22),""))))</f>
        <v/>
      </c>
      <c r="K87" s="61" t="n"/>
      <c r="L87" s="61" t="n"/>
      <c r="M87" s="44" t="n"/>
      <c r="N87" s="42" t="n"/>
      <c r="O87" s="45" t="n"/>
      <c r="P87" s="46">
        <f>IF($A87="","",IF(OR($B87="",$C87="",$D87="",$E87="",$F87="",$H87="",$I87="",$M87="",$N87="",$O87="",'Paramètres'!$B$3=""),"À compléter",IF(OR($L87&lt;&gt;"",$M87=100%),"Terminé",IF($N87="Bloqué","Bloqué",IF($N87="En attente","En attente",IF($K87&lt;&gt;"",IF('Paramètres'!$B$3&gt;$I87,"En retard","En cours"),IF('Paramètres'!$B$3&gt;$I87,"En retard",IF('Paramètres'!$B$3&gt;=$H87,"À démarrer","Non démarré"))))))))</f>
        <v/>
      </c>
      <c r="Q87" s="62">
        <f>IF(OR($A87="",$I87=""),"",IF($P87="Terminé",IF($L87="","",MAX(0,IFERROR(NETWORKDAYS.INTL(WORKDAY.INTL($I87,1,1,'Paramètres'!$J$3:$J$22),$L87,1,'Paramètres'!$J$3:$J$22),0))),IF('Paramètres'!$B$3="","",MAX(0,IFERROR(NETWORKDAYS.INTL(WORKDAY.INTL($I87,1,1,'Paramètres'!$J$3:$J$22),'Paramètres'!$B$3,1,'Paramètres'!$J$3:$J$22),0)))))</f>
        <v/>
      </c>
      <c r="R87" s="63">
        <f>IF(OR($A87="",$U87=""),"",IFERROR(WORKDAY.INTL($U87,1,1,'Paramètres'!$J$3:$J$22),""))</f>
        <v/>
      </c>
      <c r="S87" s="38">
        <f>IF(COUNTA($A87:$I87,$K87:$O87,$T87)=0,"",IF('Paramètres'!$B$3="","Date de situation manquante",IF($A87="","ID manquant",IF(COUNTIF($A$9:$A$128,$A87)&gt;1,"ID en double",IF(OR($B87="",$C87="",$D87="",$E87="",$F87="",$H87="",$I87="",$M87="",$N87="",$O87=""),"Champs obligatoires manquants",IF($I87&lt;$H87,"Fin prévue antérieure au début",IF(AND($B87="Jalon",$H87&lt;&gt;$I87),"Jalon : dates prévues différentes",IF(AND($K87&lt;&gt;"",$L87&lt;&gt;"",$L87&lt;$K87),"Fin réelle antérieure au début",IF($G87=$A87,"Auto-dépendance",IF(AND($G87&lt;&gt;"",COUNTIF($A$9:$A$128,$G87)=0),"Prédécesseur introuvable",IF(AND($G87&lt;&gt;"",COUNTIF($A$9:$A$128,$G87)&gt;1),"Prédécesseur ambigu",IF(AND($R87&lt;&gt;"",$H87&lt;$R87),"Début avant fin du prédécesseur",IF(AND($M87&gt;0,$K87=""),"Début réel à renseigner",IF(AND($M87=100%,$L87=""),"Fin réelle à renseigner",IF(AND($L87&lt;&gt;"",$M87&lt;100%),"Avancement à passer à 100 %",IF($N87="Bloqué","Blocage à traiter",IF($N87="En attente","Attente à traiter",IF($P87="En retard","Retard",IF(AND($P87&lt;&gt;"Terminé",$I87&gt;='Paramètres'!$B$3,IFERROR(NETWORKDAYS.INTL('Paramètres'!$B$3,$I87,1,'Paramètres'!$J$3:$J$22),999)&lt;='Paramètres'!$B$6),"Échéance proche","")))))))))))))))))))</f>
        <v/>
      </c>
      <c r="T87" s="34" t="n"/>
      <c r="U87" s="63">
        <f>IF(OR($A87="",$G87=""),"",IFERROR(IF(INDEX($L$9:$L$128,MATCH($G87,$A$9:$A$128,0))&lt;&gt;"",INDEX($L$9:$L$128,MATCH($G87,$A$9:$A$128,0)),INDEX($I$9:$I$128,MATCH($G87,$A$9:$A$128,0))),""))</f>
        <v/>
      </c>
    </row>
    <row r="88" ht="28" customHeight="1">
      <c r="A88" s="42" t="n"/>
      <c r="B88" s="42" t="n"/>
      <c r="C88" s="42" t="n"/>
      <c r="D88" s="42" t="n"/>
      <c r="E88" s="34" t="n"/>
      <c r="F88" s="42" t="n"/>
      <c r="G88" s="42" t="n"/>
      <c r="H88" s="61" t="n"/>
      <c r="I88" s="61" t="n"/>
      <c r="J88" s="64">
        <f>IF(OR($A88="",$H88="",$I88=""),"",IF($B88="Jalon",0,IF($I88&lt;$H88,"",IFERROR(NETWORKDAYS.INTL($H88,$I88,1,'Paramètres'!$J$3:$J$22),""))))</f>
        <v/>
      </c>
      <c r="K88" s="61" t="n"/>
      <c r="L88" s="61" t="n"/>
      <c r="M88" s="44" t="n"/>
      <c r="N88" s="42" t="n"/>
      <c r="O88" s="45" t="n"/>
      <c r="P88" s="49">
        <f>IF($A88="","",IF(OR($B88="",$C88="",$D88="",$E88="",$F88="",$H88="",$I88="",$M88="",$N88="",$O88="",'Paramètres'!$B$3=""),"À compléter",IF(OR($L88&lt;&gt;"",$M88=100%),"Terminé",IF($N88="Bloqué","Bloqué",IF($N88="En attente","En attente",IF($K88&lt;&gt;"",IF('Paramètres'!$B$3&gt;$I88,"En retard","En cours"),IF('Paramètres'!$B$3&gt;$I88,"En retard",IF('Paramètres'!$B$3&gt;=$H88,"À démarrer","Non démarré"))))))))</f>
        <v/>
      </c>
      <c r="Q88" s="64">
        <f>IF(OR($A88="",$I88=""),"",IF($P88="Terminé",IF($L88="","",MAX(0,IFERROR(NETWORKDAYS.INTL(WORKDAY.INTL($I88,1,1,'Paramètres'!$J$3:$J$22),$L88,1,'Paramètres'!$J$3:$J$22),0))),IF('Paramètres'!$B$3="","",MAX(0,IFERROR(NETWORKDAYS.INTL(WORKDAY.INTL($I88,1,1,'Paramètres'!$J$3:$J$22),'Paramètres'!$B$3,1,'Paramètres'!$J$3:$J$22),0)))))</f>
        <v/>
      </c>
      <c r="R88" s="65">
        <f>IF(OR($A88="",$U88=""),"",IFERROR(WORKDAY.INTL($U88,1,1,'Paramètres'!$J$3:$J$22),""))</f>
        <v/>
      </c>
      <c r="S88" s="51">
        <f>IF(COUNTA($A88:$I88,$K88:$O88,$T88)=0,"",IF('Paramètres'!$B$3="","Date de situation manquante",IF($A88="","ID manquant",IF(COUNTIF($A$9:$A$128,$A88)&gt;1,"ID en double",IF(OR($B88="",$C88="",$D88="",$E88="",$F88="",$H88="",$I88="",$M88="",$N88="",$O88=""),"Champs obligatoires manquants",IF($I88&lt;$H88,"Fin prévue antérieure au début",IF(AND($B88="Jalon",$H88&lt;&gt;$I88),"Jalon : dates prévues différentes",IF(AND($K88&lt;&gt;"",$L88&lt;&gt;"",$L88&lt;$K88),"Fin réelle antérieure au début",IF($G88=$A88,"Auto-dépendance",IF(AND($G88&lt;&gt;"",COUNTIF($A$9:$A$128,$G88)=0),"Prédécesseur introuvable",IF(AND($G88&lt;&gt;"",COUNTIF($A$9:$A$128,$G88)&gt;1),"Prédécesseur ambigu",IF(AND($R88&lt;&gt;"",$H88&lt;$R88),"Début avant fin du prédécesseur",IF(AND($M88&gt;0,$K88=""),"Début réel à renseigner",IF(AND($M88=100%,$L88=""),"Fin réelle à renseigner",IF(AND($L88&lt;&gt;"",$M88&lt;100%),"Avancement à passer à 100 %",IF($N88="Bloqué","Blocage à traiter",IF($N88="En attente","Attente à traiter",IF($P88="En retard","Retard",IF(AND($P88&lt;&gt;"Terminé",$I88&gt;='Paramètres'!$B$3,IFERROR(NETWORKDAYS.INTL('Paramètres'!$B$3,$I88,1,'Paramètres'!$J$3:$J$22),999)&lt;='Paramètres'!$B$6),"Échéance proche","")))))))))))))))))))</f>
        <v/>
      </c>
      <c r="T88" s="34" t="n"/>
      <c r="U88" s="65">
        <f>IF(OR($A88="",$G88=""),"",IFERROR(IF(INDEX($L$9:$L$128,MATCH($G88,$A$9:$A$128,0))&lt;&gt;"",INDEX($L$9:$L$128,MATCH($G88,$A$9:$A$128,0)),INDEX($I$9:$I$128,MATCH($G88,$A$9:$A$128,0))),""))</f>
        <v/>
      </c>
    </row>
    <row r="89" ht="28" customHeight="1">
      <c r="A89" s="42" t="n"/>
      <c r="B89" s="42" t="n"/>
      <c r="C89" s="42" t="n"/>
      <c r="D89" s="42" t="n"/>
      <c r="E89" s="34" t="n"/>
      <c r="F89" s="42" t="n"/>
      <c r="G89" s="42" t="n"/>
      <c r="H89" s="61" t="n"/>
      <c r="I89" s="61" t="n"/>
      <c r="J89" s="62">
        <f>IF(OR($A89="",$H89="",$I89=""),"",IF($B89="Jalon",0,IF($I89&lt;$H89,"",IFERROR(NETWORKDAYS.INTL($H89,$I89,1,'Paramètres'!$J$3:$J$22),""))))</f>
        <v/>
      </c>
      <c r="K89" s="61" t="n"/>
      <c r="L89" s="61" t="n"/>
      <c r="M89" s="44" t="n"/>
      <c r="N89" s="42" t="n"/>
      <c r="O89" s="45" t="n"/>
      <c r="P89" s="46">
        <f>IF($A89="","",IF(OR($B89="",$C89="",$D89="",$E89="",$F89="",$H89="",$I89="",$M89="",$N89="",$O89="",'Paramètres'!$B$3=""),"À compléter",IF(OR($L89&lt;&gt;"",$M89=100%),"Terminé",IF($N89="Bloqué","Bloqué",IF($N89="En attente","En attente",IF($K89&lt;&gt;"",IF('Paramètres'!$B$3&gt;$I89,"En retard","En cours"),IF('Paramètres'!$B$3&gt;$I89,"En retard",IF('Paramètres'!$B$3&gt;=$H89,"À démarrer","Non démarré"))))))))</f>
        <v/>
      </c>
      <c r="Q89" s="62">
        <f>IF(OR($A89="",$I89=""),"",IF($P89="Terminé",IF($L89="","",MAX(0,IFERROR(NETWORKDAYS.INTL(WORKDAY.INTL($I89,1,1,'Paramètres'!$J$3:$J$22),$L89,1,'Paramètres'!$J$3:$J$22),0))),IF('Paramètres'!$B$3="","",MAX(0,IFERROR(NETWORKDAYS.INTL(WORKDAY.INTL($I89,1,1,'Paramètres'!$J$3:$J$22),'Paramètres'!$B$3,1,'Paramètres'!$J$3:$J$22),0)))))</f>
        <v/>
      </c>
      <c r="R89" s="63">
        <f>IF(OR($A89="",$U89=""),"",IFERROR(WORKDAY.INTL($U89,1,1,'Paramètres'!$J$3:$J$22),""))</f>
        <v/>
      </c>
      <c r="S89" s="38">
        <f>IF(COUNTA($A89:$I89,$K89:$O89,$T89)=0,"",IF('Paramètres'!$B$3="","Date de situation manquante",IF($A89="","ID manquant",IF(COUNTIF($A$9:$A$128,$A89)&gt;1,"ID en double",IF(OR($B89="",$C89="",$D89="",$E89="",$F89="",$H89="",$I89="",$M89="",$N89="",$O89=""),"Champs obligatoires manquants",IF($I89&lt;$H89,"Fin prévue antérieure au début",IF(AND($B89="Jalon",$H89&lt;&gt;$I89),"Jalon : dates prévues différentes",IF(AND($K89&lt;&gt;"",$L89&lt;&gt;"",$L89&lt;$K89),"Fin réelle antérieure au début",IF($G89=$A89,"Auto-dépendance",IF(AND($G89&lt;&gt;"",COUNTIF($A$9:$A$128,$G89)=0),"Prédécesseur introuvable",IF(AND($G89&lt;&gt;"",COUNTIF($A$9:$A$128,$G89)&gt;1),"Prédécesseur ambigu",IF(AND($R89&lt;&gt;"",$H89&lt;$R89),"Début avant fin du prédécesseur",IF(AND($M89&gt;0,$K89=""),"Début réel à renseigner",IF(AND($M89=100%,$L89=""),"Fin réelle à renseigner",IF(AND($L89&lt;&gt;"",$M89&lt;100%),"Avancement à passer à 100 %",IF($N89="Bloqué","Blocage à traiter",IF($N89="En attente","Attente à traiter",IF($P89="En retard","Retard",IF(AND($P89&lt;&gt;"Terminé",$I89&gt;='Paramètres'!$B$3,IFERROR(NETWORKDAYS.INTL('Paramètres'!$B$3,$I89,1,'Paramètres'!$J$3:$J$22),999)&lt;='Paramètres'!$B$6),"Échéance proche","")))))))))))))))))))</f>
        <v/>
      </c>
      <c r="T89" s="34" t="n"/>
      <c r="U89" s="63">
        <f>IF(OR($A89="",$G89=""),"",IFERROR(IF(INDEX($L$9:$L$128,MATCH($G89,$A$9:$A$128,0))&lt;&gt;"",INDEX($L$9:$L$128,MATCH($G89,$A$9:$A$128,0)),INDEX($I$9:$I$128,MATCH($G89,$A$9:$A$128,0))),""))</f>
        <v/>
      </c>
    </row>
    <row r="90" ht="28" customHeight="1">
      <c r="A90" s="42" t="n"/>
      <c r="B90" s="42" t="n"/>
      <c r="C90" s="42" t="n"/>
      <c r="D90" s="42" t="n"/>
      <c r="E90" s="34" t="n"/>
      <c r="F90" s="42" t="n"/>
      <c r="G90" s="42" t="n"/>
      <c r="H90" s="61" t="n"/>
      <c r="I90" s="61" t="n"/>
      <c r="J90" s="64">
        <f>IF(OR($A90="",$H90="",$I90=""),"",IF($B90="Jalon",0,IF($I90&lt;$H90,"",IFERROR(NETWORKDAYS.INTL($H90,$I90,1,'Paramètres'!$J$3:$J$22),""))))</f>
        <v/>
      </c>
      <c r="K90" s="61" t="n"/>
      <c r="L90" s="61" t="n"/>
      <c r="M90" s="44" t="n"/>
      <c r="N90" s="42" t="n"/>
      <c r="O90" s="45" t="n"/>
      <c r="P90" s="49">
        <f>IF($A90="","",IF(OR($B90="",$C90="",$D90="",$E90="",$F90="",$H90="",$I90="",$M90="",$N90="",$O90="",'Paramètres'!$B$3=""),"À compléter",IF(OR($L90&lt;&gt;"",$M90=100%),"Terminé",IF($N90="Bloqué","Bloqué",IF($N90="En attente","En attente",IF($K90&lt;&gt;"",IF('Paramètres'!$B$3&gt;$I90,"En retard","En cours"),IF('Paramètres'!$B$3&gt;$I90,"En retard",IF('Paramètres'!$B$3&gt;=$H90,"À démarrer","Non démarré"))))))))</f>
        <v/>
      </c>
      <c r="Q90" s="64">
        <f>IF(OR($A90="",$I90=""),"",IF($P90="Terminé",IF($L90="","",MAX(0,IFERROR(NETWORKDAYS.INTL(WORKDAY.INTL($I90,1,1,'Paramètres'!$J$3:$J$22),$L90,1,'Paramètres'!$J$3:$J$22),0))),IF('Paramètres'!$B$3="","",MAX(0,IFERROR(NETWORKDAYS.INTL(WORKDAY.INTL($I90,1,1,'Paramètres'!$J$3:$J$22),'Paramètres'!$B$3,1,'Paramètres'!$J$3:$J$22),0)))))</f>
        <v/>
      </c>
      <c r="R90" s="65">
        <f>IF(OR($A90="",$U90=""),"",IFERROR(WORKDAY.INTL($U90,1,1,'Paramètres'!$J$3:$J$22),""))</f>
        <v/>
      </c>
      <c r="S90" s="51">
        <f>IF(COUNTA($A90:$I90,$K90:$O90,$T90)=0,"",IF('Paramètres'!$B$3="","Date de situation manquante",IF($A90="","ID manquant",IF(COUNTIF($A$9:$A$128,$A90)&gt;1,"ID en double",IF(OR($B90="",$C90="",$D90="",$E90="",$F90="",$H90="",$I90="",$M90="",$N90="",$O90=""),"Champs obligatoires manquants",IF($I90&lt;$H90,"Fin prévue antérieure au début",IF(AND($B90="Jalon",$H90&lt;&gt;$I90),"Jalon : dates prévues différentes",IF(AND($K90&lt;&gt;"",$L90&lt;&gt;"",$L90&lt;$K90),"Fin réelle antérieure au début",IF($G90=$A90,"Auto-dépendance",IF(AND($G90&lt;&gt;"",COUNTIF($A$9:$A$128,$G90)=0),"Prédécesseur introuvable",IF(AND($G90&lt;&gt;"",COUNTIF($A$9:$A$128,$G90)&gt;1),"Prédécesseur ambigu",IF(AND($R90&lt;&gt;"",$H90&lt;$R90),"Début avant fin du prédécesseur",IF(AND($M90&gt;0,$K90=""),"Début réel à renseigner",IF(AND($M90=100%,$L90=""),"Fin réelle à renseigner",IF(AND($L90&lt;&gt;"",$M90&lt;100%),"Avancement à passer à 100 %",IF($N90="Bloqué","Blocage à traiter",IF($N90="En attente","Attente à traiter",IF($P90="En retard","Retard",IF(AND($P90&lt;&gt;"Terminé",$I90&gt;='Paramètres'!$B$3,IFERROR(NETWORKDAYS.INTL('Paramètres'!$B$3,$I90,1,'Paramètres'!$J$3:$J$22),999)&lt;='Paramètres'!$B$6),"Échéance proche","")))))))))))))))))))</f>
        <v/>
      </c>
      <c r="T90" s="34" t="n"/>
      <c r="U90" s="65">
        <f>IF(OR($A90="",$G90=""),"",IFERROR(IF(INDEX($L$9:$L$128,MATCH($G90,$A$9:$A$128,0))&lt;&gt;"",INDEX($L$9:$L$128,MATCH($G90,$A$9:$A$128,0)),INDEX($I$9:$I$128,MATCH($G90,$A$9:$A$128,0))),""))</f>
        <v/>
      </c>
    </row>
    <row r="91" ht="28" customHeight="1">
      <c r="A91" s="42" t="n"/>
      <c r="B91" s="42" t="n"/>
      <c r="C91" s="42" t="n"/>
      <c r="D91" s="42" t="n"/>
      <c r="E91" s="34" t="n"/>
      <c r="F91" s="42" t="n"/>
      <c r="G91" s="42" t="n"/>
      <c r="H91" s="61" t="n"/>
      <c r="I91" s="61" t="n"/>
      <c r="J91" s="62">
        <f>IF(OR($A91="",$H91="",$I91=""),"",IF($B91="Jalon",0,IF($I91&lt;$H91,"",IFERROR(NETWORKDAYS.INTL($H91,$I91,1,'Paramètres'!$J$3:$J$22),""))))</f>
        <v/>
      </c>
      <c r="K91" s="61" t="n"/>
      <c r="L91" s="61" t="n"/>
      <c r="M91" s="44" t="n"/>
      <c r="N91" s="42" t="n"/>
      <c r="O91" s="45" t="n"/>
      <c r="P91" s="46">
        <f>IF($A91="","",IF(OR($B91="",$C91="",$D91="",$E91="",$F91="",$H91="",$I91="",$M91="",$N91="",$O91="",'Paramètres'!$B$3=""),"À compléter",IF(OR($L91&lt;&gt;"",$M91=100%),"Terminé",IF($N91="Bloqué","Bloqué",IF($N91="En attente","En attente",IF($K91&lt;&gt;"",IF('Paramètres'!$B$3&gt;$I91,"En retard","En cours"),IF('Paramètres'!$B$3&gt;$I91,"En retard",IF('Paramètres'!$B$3&gt;=$H91,"À démarrer","Non démarré"))))))))</f>
        <v/>
      </c>
      <c r="Q91" s="62">
        <f>IF(OR($A91="",$I91=""),"",IF($P91="Terminé",IF($L91="","",MAX(0,IFERROR(NETWORKDAYS.INTL(WORKDAY.INTL($I91,1,1,'Paramètres'!$J$3:$J$22),$L91,1,'Paramètres'!$J$3:$J$22),0))),IF('Paramètres'!$B$3="","",MAX(0,IFERROR(NETWORKDAYS.INTL(WORKDAY.INTL($I91,1,1,'Paramètres'!$J$3:$J$22),'Paramètres'!$B$3,1,'Paramètres'!$J$3:$J$22),0)))))</f>
        <v/>
      </c>
      <c r="R91" s="63">
        <f>IF(OR($A91="",$U91=""),"",IFERROR(WORKDAY.INTL($U91,1,1,'Paramètres'!$J$3:$J$22),""))</f>
        <v/>
      </c>
      <c r="S91" s="38">
        <f>IF(COUNTA($A91:$I91,$K91:$O91,$T91)=0,"",IF('Paramètres'!$B$3="","Date de situation manquante",IF($A91="","ID manquant",IF(COUNTIF($A$9:$A$128,$A91)&gt;1,"ID en double",IF(OR($B91="",$C91="",$D91="",$E91="",$F91="",$H91="",$I91="",$M91="",$N91="",$O91=""),"Champs obligatoires manquants",IF($I91&lt;$H91,"Fin prévue antérieure au début",IF(AND($B91="Jalon",$H91&lt;&gt;$I91),"Jalon : dates prévues différentes",IF(AND($K91&lt;&gt;"",$L91&lt;&gt;"",$L91&lt;$K91),"Fin réelle antérieure au début",IF($G91=$A91,"Auto-dépendance",IF(AND($G91&lt;&gt;"",COUNTIF($A$9:$A$128,$G91)=0),"Prédécesseur introuvable",IF(AND($G91&lt;&gt;"",COUNTIF($A$9:$A$128,$G91)&gt;1),"Prédécesseur ambigu",IF(AND($R91&lt;&gt;"",$H91&lt;$R91),"Début avant fin du prédécesseur",IF(AND($M91&gt;0,$K91=""),"Début réel à renseigner",IF(AND($M91=100%,$L91=""),"Fin réelle à renseigner",IF(AND($L91&lt;&gt;"",$M91&lt;100%),"Avancement à passer à 100 %",IF($N91="Bloqué","Blocage à traiter",IF($N91="En attente","Attente à traiter",IF($P91="En retard","Retard",IF(AND($P91&lt;&gt;"Terminé",$I91&gt;='Paramètres'!$B$3,IFERROR(NETWORKDAYS.INTL('Paramètres'!$B$3,$I91,1,'Paramètres'!$J$3:$J$22),999)&lt;='Paramètres'!$B$6),"Échéance proche","")))))))))))))))))))</f>
        <v/>
      </c>
      <c r="T91" s="34" t="n"/>
      <c r="U91" s="63">
        <f>IF(OR($A91="",$G91=""),"",IFERROR(IF(INDEX($L$9:$L$128,MATCH($G91,$A$9:$A$128,0))&lt;&gt;"",INDEX($L$9:$L$128,MATCH($G91,$A$9:$A$128,0)),INDEX($I$9:$I$128,MATCH($G91,$A$9:$A$128,0))),""))</f>
        <v/>
      </c>
    </row>
    <row r="92" ht="28" customHeight="1">
      <c r="A92" s="42" t="n"/>
      <c r="B92" s="42" t="n"/>
      <c r="C92" s="42" t="n"/>
      <c r="D92" s="42" t="n"/>
      <c r="E92" s="34" t="n"/>
      <c r="F92" s="42" t="n"/>
      <c r="G92" s="42" t="n"/>
      <c r="H92" s="61" t="n"/>
      <c r="I92" s="61" t="n"/>
      <c r="J92" s="64">
        <f>IF(OR($A92="",$H92="",$I92=""),"",IF($B92="Jalon",0,IF($I92&lt;$H92,"",IFERROR(NETWORKDAYS.INTL($H92,$I92,1,'Paramètres'!$J$3:$J$22),""))))</f>
        <v/>
      </c>
      <c r="K92" s="61" t="n"/>
      <c r="L92" s="61" t="n"/>
      <c r="M92" s="44" t="n"/>
      <c r="N92" s="42" t="n"/>
      <c r="O92" s="45" t="n"/>
      <c r="P92" s="49">
        <f>IF($A92="","",IF(OR($B92="",$C92="",$D92="",$E92="",$F92="",$H92="",$I92="",$M92="",$N92="",$O92="",'Paramètres'!$B$3=""),"À compléter",IF(OR($L92&lt;&gt;"",$M92=100%),"Terminé",IF($N92="Bloqué","Bloqué",IF($N92="En attente","En attente",IF($K92&lt;&gt;"",IF('Paramètres'!$B$3&gt;$I92,"En retard","En cours"),IF('Paramètres'!$B$3&gt;$I92,"En retard",IF('Paramètres'!$B$3&gt;=$H92,"À démarrer","Non démarré"))))))))</f>
        <v/>
      </c>
      <c r="Q92" s="64">
        <f>IF(OR($A92="",$I92=""),"",IF($P92="Terminé",IF($L92="","",MAX(0,IFERROR(NETWORKDAYS.INTL(WORKDAY.INTL($I92,1,1,'Paramètres'!$J$3:$J$22),$L92,1,'Paramètres'!$J$3:$J$22),0))),IF('Paramètres'!$B$3="","",MAX(0,IFERROR(NETWORKDAYS.INTL(WORKDAY.INTL($I92,1,1,'Paramètres'!$J$3:$J$22),'Paramètres'!$B$3,1,'Paramètres'!$J$3:$J$22),0)))))</f>
        <v/>
      </c>
      <c r="R92" s="65">
        <f>IF(OR($A92="",$U92=""),"",IFERROR(WORKDAY.INTL($U92,1,1,'Paramètres'!$J$3:$J$22),""))</f>
        <v/>
      </c>
      <c r="S92" s="51">
        <f>IF(COUNTA($A92:$I92,$K92:$O92,$T92)=0,"",IF('Paramètres'!$B$3="","Date de situation manquante",IF($A92="","ID manquant",IF(COUNTIF($A$9:$A$128,$A92)&gt;1,"ID en double",IF(OR($B92="",$C92="",$D92="",$E92="",$F92="",$H92="",$I92="",$M92="",$N92="",$O92=""),"Champs obligatoires manquants",IF($I92&lt;$H92,"Fin prévue antérieure au début",IF(AND($B92="Jalon",$H92&lt;&gt;$I92),"Jalon : dates prévues différentes",IF(AND($K92&lt;&gt;"",$L92&lt;&gt;"",$L92&lt;$K92),"Fin réelle antérieure au début",IF($G92=$A92,"Auto-dépendance",IF(AND($G92&lt;&gt;"",COUNTIF($A$9:$A$128,$G92)=0),"Prédécesseur introuvable",IF(AND($G92&lt;&gt;"",COUNTIF($A$9:$A$128,$G92)&gt;1),"Prédécesseur ambigu",IF(AND($R92&lt;&gt;"",$H92&lt;$R92),"Début avant fin du prédécesseur",IF(AND($M92&gt;0,$K92=""),"Début réel à renseigner",IF(AND($M92=100%,$L92=""),"Fin réelle à renseigner",IF(AND($L92&lt;&gt;"",$M92&lt;100%),"Avancement à passer à 100 %",IF($N92="Bloqué","Blocage à traiter",IF($N92="En attente","Attente à traiter",IF($P92="En retard","Retard",IF(AND($P92&lt;&gt;"Terminé",$I92&gt;='Paramètres'!$B$3,IFERROR(NETWORKDAYS.INTL('Paramètres'!$B$3,$I92,1,'Paramètres'!$J$3:$J$22),999)&lt;='Paramètres'!$B$6),"Échéance proche","")))))))))))))))))))</f>
        <v/>
      </c>
      <c r="T92" s="34" t="n"/>
      <c r="U92" s="65">
        <f>IF(OR($A92="",$G92=""),"",IFERROR(IF(INDEX($L$9:$L$128,MATCH($G92,$A$9:$A$128,0))&lt;&gt;"",INDEX($L$9:$L$128,MATCH($G92,$A$9:$A$128,0)),INDEX($I$9:$I$128,MATCH($G92,$A$9:$A$128,0))),""))</f>
        <v/>
      </c>
    </row>
    <row r="93" ht="28" customHeight="1">
      <c r="A93" s="42" t="n"/>
      <c r="B93" s="42" t="n"/>
      <c r="C93" s="42" t="n"/>
      <c r="D93" s="42" t="n"/>
      <c r="E93" s="34" t="n"/>
      <c r="F93" s="42" t="n"/>
      <c r="G93" s="42" t="n"/>
      <c r="H93" s="61" t="n"/>
      <c r="I93" s="61" t="n"/>
      <c r="J93" s="62">
        <f>IF(OR($A93="",$H93="",$I93=""),"",IF($B93="Jalon",0,IF($I93&lt;$H93,"",IFERROR(NETWORKDAYS.INTL($H93,$I93,1,'Paramètres'!$J$3:$J$22),""))))</f>
        <v/>
      </c>
      <c r="K93" s="61" t="n"/>
      <c r="L93" s="61" t="n"/>
      <c r="M93" s="44" t="n"/>
      <c r="N93" s="42" t="n"/>
      <c r="O93" s="45" t="n"/>
      <c r="P93" s="46">
        <f>IF($A93="","",IF(OR($B93="",$C93="",$D93="",$E93="",$F93="",$H93="",$I93="",$M93="",$N93="",$O93="",'Paramètres'!$B$3=""),"À compléter",IF(OR($L93&lt;&gt;"",$M93=100%),"Terminé",IF($N93="Bloqué","Bloqué",IF($N93="En attente","En attente",IF($K93&lt;&gt;"",IF('Paramètres'!$B$3&gt;$I93,"En retard","En cours"),IF('Paramètres'!$B$3&gt;$I93,"En retard",IF('Paramètres'!$B$3&gt;=$H93,"À démarrer","Non démarré"))))))))</f>
        <v/>
      </c>
      <c r="Q93" s="62">
        <f>IF(OR($A93="",$I93=""),"",IF($P93="Terminé",IF($L93="","",MAX(0,IFERROR(NETWORKDAYS.INTL(WORKDAY.INTL($I93,1,1,'Paramètres'!$J$3:$J$22),$L93,1,'Paramètres'!$J$3:$J$22),0))),IF('Paramètres'!$B$3="","",MAX(0,IFERROR(NETWORKDAYS.INTL(WORKDAY.INTL($I93,1,1,'Paramètres'!$J$3:$J$22),'Paramètres'!$B$3,1,'Paramètres'!$J$3:$J$22),0)))))</f>
        <v/>
      </c>
      <c r="R93" s="63">
        <f>IF(OR($A93="",$U93=""),"",IFERROR(WORKDAY.INTL($U93,1,1,'Paramètres'!$J$3:$J$22),""))</f>
        <v/>
      </c>
      <c r="S93" s="38">
        <f>IF(COUNTA($A93:$I93,$K93:$O93,$T93)=0,"",IF('Paramètres'!$B$3="","Date de situation manquante",IF($A93="","ID manquant",IF(COUNTIF($A$9:$A$128,$A93)&gt;1,"ID en double",IF(OR($B93="",$C93="",$D93="",$E93="",$F93="",$H93="",$I93="",$M93="",$N93="",$O93=""),"Champs obligatoires manquants",IF($I93&lt;$H93,"Fin prévue antérieure au début",IF(AND($B93="Jalon",$H93&lt;&gt;$I93),"Jalon : dates prévues différentes",IF(AND($K93&lt;&gt;"",$L93&lt;&gt;"",$L93&lt;$K93),"Fin réelle antérieure au début",IF($G93=$A93,"Auto-dépendance",IF(AND($G93&lt;&gt;"",COUNTIF($A$9:$A$128,$G93)=0),"Prédécesseur introuvable",IF(AND($G93&lt;&gt;"",COUNTIF($A$9:$A$128,$G93)&gt;1),"Prédécesseur ambigu",IF(AND($R93&lt;&gt;"",$H93&lt;$R93),"Début avant fin du prédécesseur",IF(AND($M93&gt;0,$K93=""),"Début réel à renseigner",IF(AND($M93=100%,$L93=""),"Fin réelle à renseigner",IF(AND($L93&lt;&gt;"",$M93&lt;100%),"Avancement à passer à 100 %",IF($N93="Bloqué","Blocage à traiter",IF($N93="En attente","Attente à traiter",IF($P93="En retard","Retard",IF(AND($P93&lt;&gt;"Terminé",$I93&gt;='Paramètres'!$B$3,IFERROR(NETWORKDAYS.INTL('Paramètres'!$B$3,$I93,1,'Paramètres'!$J$3:$J$22),999)&lt;='Paramètres'!$B$6),"Échéance proche","")))))))))))))))))))</f>
        <v/>
      </c>
      <c r="T93" s="34" t="n"/>
      <c r="U93" s="63">
        <f>IF(OR($A93="",$G93=""),"",IFERROR(IF(INDEX($L$9:$L$128,MATCH($G93,$A$9:$A$128,0))&lt;&gt;"",INDEX($L$9:$L$128,MATCH($G93,$A$9:$A$128,0)),INDEX($I$9:$I$128,MATCH($G93,$A$9:$A$128,0))),""))</f>
        <v/>
      </c>
    </row>
    <row r="94" ht="28" customHeight="1">
      <c r="A94" s="42" t="n"/>
      <c r="B94" s="42" t="n"/>
      <c r="C94" s="42" t="n"/>
      <c r="D94" s="42" t="n"/>
      <c r="E94" s="34" t="n"/>
      <c r="F94" s="42" t="n"/>
      <c r="G94" s="42" t="n"/>
      <c r="H94" s="61" t="n"/>
      <c r="I94" s="61" t="n"/>
      <c r="J94" s="64">
        <f>IF(OR($A94="",$H94="",$I94=""),"",IF($B94="Jalon",0,IF($I94&lt;$H94,"",IFERROR(NETWORKDAYS.INTL($H94,$I94,1,'Paramètres'!$J$3:$J$22),""))))</f>
        <v/>
      </c>
      <c r="K94" s="61" t="n"/>
      <c r="L94" s="61" t="n"/>
      <c r="M94" s="44" t="n"/>
      <c r="N94" s="42" t="n"/>
      <c r="O94" s="45" t="n"/>
      <c r="P94" s="49">
        <f>IF($A94="","",IF(OR($B94="",$C94="",$D94="",$E94="",$F94="",$H94="",$I94="",$M94="",$N94="",$O94="",'Paramètres'!$B$3=""),"À compléter",IF(OR($L94&lt;&gt;"",$M94=100%),"Terminé",IF($N94="Bloqué","Bloqué",IF($N94="En attente","En attente",IF($K94&lt;&gt;"",IF('Paramètres'!$B$3&gt;$I94,"En retard","En cours"),IF('Paramètres'!$B$3&gt;$I94,"En retard",IF('Paramètres'!$B$3&gt;=$H94,"À démarrer","Non démarré"))))))))</f>
        <v/>
      </c>
      <c r="Q94" s="64">
        <f>IF(OR($A94="",$I94=""),"",IF($P94="Terminé",IF($L94="","",MAX(0,IFERROR(NETWORKDAYS.INTL(WORKDAY.INTL($I94,1,1,'Paramètres'!$J$3:$J$22),$L94,1,'Paramètres'!$J$3:$J$22),0))),IF('Paramètres'!$B$3="","",MAX(0,IFERROR(NETWORKDAYS.INTL(WORKDAY.INTL($I94,1,1,'Paramètres'!$J$3:$J$22),'Paramètres'!$B$3,1,'Paramètres'!$J$3:$J$22),0)))))</f>
        <v/>
      </c>
      <c r="R94" s="65">
        <f>IF(OR($A94="",$U94=""),"",IFERROR(WORKDAY.INTL($U94,1,1,'Paramètres'!$J$3:$J$22),""))</f>
        <v/>
      </c>
      <c r="S94" s="51">
        <f>IF(COUNTA($A94:$I94,$K94:$O94,$T94)=0,"",IF('Paramètres'!$B$3="","Date de situation manquante",IF($A94="","ID manquant",IF(COUNTIF($A$9:$A$128,$A94)&gt;1,"ID en double",IF(OR($B94="",$C94="",$D94="",$E94="",$F94="",$H94="",$I94="",$M94="",$N94="",$O94=""),"Champs obligatoires manquants",IF($I94&lt;$H94,"Fin prévue antérieure au début",IF(AND($B94="Jalon",$H94&lt;&gt;$I94),"Jalon : dates prévues différentes",IF(AND($K94&lt;&gt;"",$L94&lt;&gt;"",$L94&lt;$K94),"Fin réelle antérieure au début",IF($G94=$A94,"Auto-dépendance",IF(AND($G94&lt;&gt;"",COUNTIF($A$9:$A$128,$G94)=0),"Prédécesseur introuvable",IF(AND($G94&lt;&gt;"",COUNTIF($A$9:$A$128,$G94)&gt;1),"Prédécesseur ambigu",IF(AND($R94&lt;&gt;"",$H94&lt;$R94),"Début avant fin du prédécesseur",IF(AND($M94&gt;0,$K94=""),"Début réel à renseigner",IF(AND($M94=100%,$L94=""),"Fin réelle à renseigner",IF(AND($L94&lt;&gt;"",$M94&lt;100%),"Avancement à passer à 100 %",IF($N94="Bloqué","Blocage à traiter",IF($N94="En attente","Attente à traiter",IF($P94="En retard","Retard",IF(AND($P94&lt;&gt;"Terminé",$I94&gt;='Paramètres'!$B$3,IFERROR(NETWORKDAYS.INTL('Paramètres'!$B$3,$I94,1,'Paramètres'!$J$3:$J$22),999)&lt;='Paramètres'!$B$6),"Échéance proche","")))))))))))))))))))</f>
        <v/>
      </c>
      <c r="T94" s="34" t="n"/>
      <c r="U94" s="65">
        <f>IF(OR($A94="",$G94=""),"",IFERROR(IF(INDEX($L$9:$L$128,MATCH($G94,$A$9:$A$128,0))&lt;&gt;"",INDEX($L$9:$L$128,MATCH($G94,$A$9:$A$128,0)),INDEX($I$9:$I$128,MATCH($G94,$A$9:$A$128,0))),""))</f>
        <v/>
      </c>
    </row>
    <row r="95" ht="28" customHeight="1">
      <c r="A95" s="42" t="n"/>
      <c r="B95" s="42" t="n"/>
      <c r="C95" s="42" t="n"/>
      <c r="D95" s="42" t="n"/>
      <c r="E95" s="34" t="n"/>
      <c r="F95" s="42" t="n"/>
      <c r="G95" s="42" t="n"/>
      <c r="H95" s="61" t="n"/>
      <c r="I95" s="61" t="n"/>
      <c r="J95" s="62">
        <f>IF(OR($A95="",$H95="",$I95=""),"",IF($B95="Jalon",0,IF($I95&lt;$H95,"",IFERROR(NETWORKDAYS.INTL($H95,$I95,1,'Paramètres'!$J$3:$J$22),""))))</f>
        <v/>
      </c>
      <c r="K95" s="61" t="n"/>
      <c r="L95" s="61" t="n"/>
      <c r="M95" s="44" t="n"/>
      <c r="N95" s="42" t="n"/>
      <c r="O95" s="45" t="n"/>
      <c r="P95" s="46">
        <f>IF($A95="","",IF(OR($B95="",$C95="",$D95="",$E95="",$F95="",$H95="",$I95="",$M95="",$N95="",$O95="",'Paramètres'!$B$3=""),"À compléter",IF(OR($L95&lt;&gt;"",$M95=100%),"Terminé",IF($N95="Bloqué","Bloqué",IF($N95="En attente","En attente",IF($K95&lt;&gt;"",IF('Paramètres'!$B$3&gt;$I95,"En retard","En cours"),IF('Paramètres'!$B$3&gt;$I95,"En retard",IF('Paramètres'!$B$3&gt;=$H95,"À démarrer","Non démarré"))))))))</f>
        <v/>
      </c>
      <c r="Q95" s="62">
        <f>IF(OR($A95="",$I95=""),"",IF($P95="Terminé",IF($L95="","",MAX(0,IFERROR(NETWORKDAYS.INTL(WORKDAY.INTL($I95,1,1,'Paramètres'!$J$3:$J$22),$L95,1,'Paramètres'!$J$3:$J$22),0))),IF('Paramètres'!$B$3="","",MAX(0,IFERROR(NETWORKDAYS.INTL(WORKDAY.INTL($I95,1,1,'Paramètres'!$J$3:$J$22),'Paramètres'!$B$3,1,'Paramètres'!$J$3:$J$22),0)))))</f>
        <v/>
      </c>
      <c r="R95" s="63">
        <f>IF(OR($A95="",$U95=""),"",IFERROR(WORKDAY.INTL($U95,1,1,'Paramètres'!$J$3:$J$22),""))</f>
        <v/>
      </c>
      <c r="S95" s="38">
        <f>IF(COUNTA($A95:$I95,$K95:$O95,$T95)=0,"",IF('Paramètres'!$B$3="","Date de situation manquante",IF($A95="","ID manquant",IF(COUNTIF($A$9:$A$128,$A95)&gt;1,"ID en double",IF(OR($B95="",$C95="",$D95="",$E95="",$F95="",$H95="",$I95="",$M95="",$N95="",$O95=""),"Champs obligatoires manquants",IF($I95&lt;$H95,"Fin prévue antérieure au début",IF(AND($B95="Jalon",$H95&lt;&gt;$I95),"Jalon : dates prévues différentes",IF(AND($K95&lt;&gt;"",$L95&lt;&gt;"",$L95&lt;$K95),"Fin réelle antérieure au début",IF($G95=$A95,"Auto-dépendance",IF(AND($G95&lt;&gt;"",COUNTIF($A$9:$A$128,$G95)=0),"Prédécesseur introuvable",IF(AND($G95&lt;&gt;"",COUNTIF($A$9:$A$128,$G95)&gt;1),"Prédécesseur ambigu",IF(AND($R95&lt;&gt;"",$H95&lt;$R95),"Début avant fin du prédécesseur",IF(AND($M95&gt;0,$K95=""),"Début réel à renseigner",IF(AND($M95=100%,$L95=""),"Fin réelle à renseigner",IF(AND($L95&lt;&gt;"",$M95&lt;100%),"Avancement à passer à 100 %",IF($N95="Bloqué","Blocage à traiter",IF($N95="En attente","Attente à traiter",IF($P95="En retard","Retard",IF(AND($P95&lt;&gt;"Terminé",$I95&gt;='Paramètres'!$B$3,IFERROR(NETWORKDAYS.INTL('Paramètres'!$B$3,$I95,1,'Paramètres'!$J$3:$J$22),999)&lt;='Paramètres'!$B$6),"Échéance proche","")))))))))))))))))))</f>
        <v/>
      </c>
      <c r="T95" s="34" t="n"/>
      <c r="U95" s="63">
        <f>IF(OR($A95="",$G95=""),"",IFERROR(IF(INDEX($L$9:$L$128,MATCH($G95,$A$9:$A$128,0))&lt;&gt;"",INDEX($L$9:$L$128,MATCH($G95,$A$9:$A$128,0)),INDEX($I$9:$I$128,MATCH($G95,$A$9:$A$128,0))),""))</f>
        <v/>
      </c>
    </row>
    <row r="96" ht="28" customHeight="1">
      <c r="A96" s="42" t="n"/>
      <c r="B96" s="42" t="n"/>
      <c r="C96" s="42" t="n"/>
      <c r="D96" s="42" t="n"/>
      <c r="E96" s="34" t="n"/>
      <c r="F96" s="42" t="n"/>
      <c r="G96" s="42" t="n"/>
      <c r="H96" s="61" t="n"/>
      <c r="I96" s="61" t="n"/>
      <c r="J96" s="64">
        <f>IF(OR($A96="",$H96="",$I96=""),"",IF($B96="Jalon",0,IF($I96&lt;$H96,"",IFERROR(NETWORKDAYS.INTL($H96,$I96,1,'Paramètres'!$J$3:$J$22),""))))</f>
        <v/>
      </c>
      <c r="K96" s="61" t="n"/>
      <c r="L96" s="61" t="n"/>
      <c r="M96" s="44" t="n"/>
      <c r="N96" s="42" t="n"/>
      <c r="O96" s="45" t="n"/>
      <c r="P96" s="49">
        <f>IF($A96="","",IF(OR($B96="",$C96="",$D96="",$E96="",$F96="",$H96="",$I96="",$M96="",$N96="",$O96="",'Paramètres'!$B$3=""),"À compléter",IF(OR($L96&lt;&gt;"",$M96=100%),"Terminé",IF($N96="Bloqué","Bloqué",IF($N96="En attente","En attente",IF($K96&lt;&gt;"",IF('Paramètres'!$B$3&gt;$I96,"En retard","En cours"),IF('Paramètres'!$B$3&gt;$I96,"En retard",IF('Paramètres'!$B$3&gt;=$H96,"À démarrer","Non démarré"))))))))</f>
        <v/>
      </c>
      <c r="Q96" s="64">
        <f>IF(OR($A96="",$I96=""),"",IF($P96="Terminé",IF($L96="","",MAX(0,IFERROR(NETWORKDAYS.INTL(WORKDAY.INTL($I96,1,1,'Paramètres'!$J$3:$J$22),$L96,1,'Paramètres'!$J$3:$J$22),0))),IF('Paramètres'!$B$3="","",MAX(0,IFERROR(NETWORKDAYS.INTL(WORKDAY.INTL($I96,1,1,'Paramètres'!$J$3:$J$22),'Paramètres'!$B$3,1,'Paramètres'!$J$3:$J$22),0)))))</f>
        <v/>
      </c>
      <c r="R96" s="65">
        <f>IF(OR($A96="",$U96=""),"",IFERROR(WORKDAY.INTL($U96,1,1,'Paramètres'!$J$3:$J$22),""))</f>
        <v/>
      </c>
      <c r="S96" s="51">
        <f>IF(COUNTA($A96:$I96,$K96:$O96,$T96)=0,"",IF('Paramètres'!$B$3="","Date de situation manquante",IF($A96="","ID manquant",IF(COUNTIF($A$9:$A$128,$A96)&gt;1,"ID en double",IF(OR($B96="",$C96="",$D96="",$E96="",$F96="",$H96="",$I96="",$M96="",$N96="",$O96=""),"Champs obligatoires manquants",IF($I96&lt;$H96,"Fin prévue antérieure au début",IF(AND($B96="Jalon",$H96&lt;&gt;$I96),"Jalon : dates prévues différentes",IF(AND($K96&lt;&gt;"",$L96&lt;&gt;"",$L96&lt;$K96),"Fin réelle antérieure au début",IF($G96=$A96,"Auto-dépendance",IF(AND($G96&lt;&gt;"",COUNTIF($A$9:$A$128,$G96)=0),"Prédécesseur introuvable",IF(AND($G96&lt;&gt;"",COUNTIF($A$9:$A$128,$G96)&gt;1),"Prédécesseur ambigu",IF(AND($R96&lt;&gt;"",$H96&lt;$R96),"Début avant fin du prédécesseur",IF(AND($M96&gt;0,$K96=""),"Début réel à renseigner",IF(AND($M96=100%,$L96=""),"Fin réelle à renseigner",IF(AND($L96&lt;&gt;"",$M96&lt;100%),"Avancement à passer à 100 %",IF($N96="Bloqué","Blocage à traiter",IF($N96="En attente","Attente à traiter",IF($P96="En retard","Retard",IF(AND($P96&lt;&gt;"Terminé",$I96&gt;='Paramètres'!$B$3,IFERROR(NETWORKDAYS.INTL('Paramètres'!$B$3,$I96,1,'Paramètres'!$J$3:$J$22),999)&lt;='Paramètres'!$B$6),"Échéance proche","")))))))))))))))))))</f>
        <v/>
      </c>
      <c r="T96" s="34" t="n"/>
      <c r="U96" s="65">
        <f>IF(OR($A96="",$G96=""),"",IFERROR(IF(INDEX($L$9:$L$128,MATCH($G96,$A$9:$A$128,0))&lt;&gt;"",INDEX($L$9:$L$128,MATCH($G96,$A$9:$A$128,0)),INDEX($I$9:$I$128,MATCH($G96,$A$9:$A$128,0))),""))</f>
        <v/>
      </c>
    </row>
    <row r="97" ht="28" customHeight="1">
      <c r="A97" s="42" t="n"/>
      <c r="B97" s="42" t="n"/>
      <c r="C97" s="42" t="n"/>
      <c r="D97" s="42" t="n"/>
      <c r="E97" s="34" t="n"/>
      <c r="F97" s="42" t="n"/>
      <c r="G97" s="42" t="n"/>
      <c r="H97" s="61" t="n"/>
      <c r="I97" s="61" t="n"/>
      <c r="J97" s="62">
        <f>IF(OR($A97="",$H97="",$I97=""),"",IF($B97="Jalon",0,IF($I97&lt;$H97,"",IFERROR(NETWORKDAYS.INTL($H97,$I97,1,'Paramètres'!$J$3:$J$22),""))))</f>
        <v/>
      </c>
      <c r="K97" s="61" t="n"/>
      <c r="L97" s="61" t="n"/>
      <c r="M97" s="44" t="n"/>
      <c r="N97" s="42" t="n"/>
      <c r="O97" s="45" t="n"/>
      <c r="P97" s="46">
        <f>IF($A97="","",IF(OR($B97="",$C97="",$D97="",$E97="",$F97="",$H97="",$I97="",$M97="",$N97="",$O97="",'Paramètres'!$B$3=""),"À compléter",IF(OR($L97&lt;&gt;"",$M97=100%),"Terminé",IF($N97="Bloqué","Bloqué",IF($N97="En attente","En attente",IF($K97&lt;&gt;"",IF('Paramètres'!$B$3&gt;$I97,"En retard","En cours"),IF('Paramètres'!$B$3&gt;$I97,"En retard",IF('Paramètres'!$B$3&gt;=$H97,"À démarrer","Non démarré"))))))))</f>
        <v/>
      </c>
      <c r="Q97" s="62">
        <f>IF(OR($A97="",$I97=""),"",IF($P97="Terminé",IF($L97="","",MAX(0,IFERROR(NETWORKDAYS.INTL(WORKDAY.INTL($I97,1,1,'Paramètres'!$J$3:$J$22),$L97,1,'Paramètres'!$J$3:$J$22),0))),IF('Paramètres'!$B$3="","",MAX(0,IFERROR(NETWORKDAYS.INTL(WORKDAY.INTL($I97,1,1,'Paramètres'!$J$3:$J$22),'Paramètres'!$B$3,1,'Paramètres'!$J$3:$J$22),0)))))</f>
        <v/>
      </c>
      <c r="R97" s="63">
        <f>IF(OR($A97="",$U97=""),"",IFERROR(WORKDAY.INTL($U97,1,1,'Paramètres'!$J$3:$J$22),""))</f>
        <v/>
      </c>
      <c r="S97" s="38">
        <f>IF(COUNTA($A97:$I97,$K97:$O97,$T97)=0,"",IF('Paramètres'!$B$3="","Date de situation manquante",IF($A97="","ID manquant",IF(COUNTIF($A$9:$A$128,$A97)&gt;1,"ID en double",IF(OR($B97="",$C97="",$D97="",$E97="",$F97="",$H97="",$I97="",$M97="",$N97="",$O97=""),"Champs obligatoires manquants",IF($I97&lt;$H97,"Fin prévue antérieure au début",IF(AND($B97="Jalon",$H97&lt;&gt;$I97),"Jalon : dates prévues différentes",IF(AND($K97&lt;&gt;"",$L97&lt;&gt;"",$L97&lt;$K97),"Fin réelle antérieure au début",IF($G97=$A97,"Auto-dépendance",IF(AND($G97&lt;&gt;"",COUNTIF($A$9:$A$128,$G97)=0),"Prédécesseur introuvable",IF(AND($G97&lt;&gt;"",COUNTIF($A$9:$A$128,$G97)&gt;1),"Prédécesseur ambigu",IF(AND($R97&lt;&gt;"",$H97&lt;$R97),"Début avant fin du prédécesseur",IF(AND($M97&gt;0,$K97=""),"Début réel à renseigner",IF(AND($M97=100%,$L97=""),"Fin réelle à renseigner",IF(AND($L97&lt;&gt;"",$M97&lt;100%),"Avancement à passer à 100 %",IF($N97="Bloqué","Blocage à traiter",IF($N97="En attente","Attente à traiter",IF($P97="En retard","Retard",IF(AND($P97&lt;&gt;"Terminé",$I97&gt;='Paramètres'!$B$3,IFERROR(NETWORKDAYS.INTL('Paramètres'!$B$3,$I97,1,'Paramètres'!$J$3:$J$22),999)&lt;='Paramètres'!$B$6),"Échéance proche","")))))))))))))))))))</f>
        <v/>
      </c>
      <c r="T97" s="34" t="n"/>
      <c r="U97" s="63">
        <f>IF(OR($A97="",$G97=""),"",IFERROR(IF(INDEX($L$9:$L$128,MATCH($G97,$A$9:$A$128,0))&lt;&gt;"",INDEX($L$9:$L$128,MATCH($G97,$A$9:$A$128,0)),INDEX($I$9:$I$128,MATCH($G97,$A$9:$A$128,0))),""))</f>
        <v/>
      </c>
    </row>
    <row r="98" ht="28" customHeight="1">
      <c r="A98" s="42" t="n"/>
      <c r="B98" s="42" t="n"/>
      <c r="C98" s="42" t="n"/>
      <c r="D98" s="42" t="n"/>
      <c r="E98" s="34" t="n"/>
      <c r="F98" s="42" t="n"/>
      <c r="G98" s="42" t="n"/>
      <c r="H98" s="61" t="n"/>
      <c r="I98" s="61" t="n"/>
      <c r="J98" s="64">
        <f>IF(OR($A98="",$H98="",$I98=""),"",IF($B98="Jalon",0,IF($I98&lt;$H98,"",IFERROR(NETWORKDAYS.INTL($H98,$I98,1,'Paramètres'!$J$3:$J$22),""))))</f>
        <v/>
      </c>
      <c r="K98" s="61" t="n"/>
      <c r="L98" s="61" t="n"/>
      <c r="M98" s="44" t="n"/>
      <c r="N98" s="42" t="n"/>
      <c r="O98" s="45" t="n"/>
      <c r="P98" s="49">
        <f>IF($A98="","",IF(OR($B98="",$C98="",$D98="",$E98="",$F98="",$H98="",$I98="",$M98="",$N98="",$O98="",'Paramètres'!$B$3=""),"À compléter",IF(OR($L98&lt;&gt;"",$M98=100%),"Terminé",IF($N98="Bloqué","Bloqué",IF($N98="En attente","En attente",IF($K98&lt;&gt;"",IF('Paramètres'!$B$3&gt;$I98,"En retard","En cours"),IF('Paramètres'!$B$3&gt;$I98,"En retard",IF('Paramètres'!$B$3&gt;=$H98,"À démarrer","Non démarré"))))))))</f>
        <v/>
      </c>
      <c r="Q98" s="64">
        <f>IF(OR($A98="",$I98=""),"",IF($P98="Terminé",IF($L98="","",MAX(0,IFERROR(NETWORKDAYS.INTL(WORKDAY.INTL($I98,1,1,'Paramètres'!$J$3:$J$22),$L98,1,'Paramètres'!$J$3:$J$22),0))),IF('Paramètres'!$B$3="","",MAX(0,IFERROR(NETWORKDAYS.INTL(WORKDAY.INTL($I98,1,1,'Paramètres'!$J$3:$J$22),'Paramètres'!$B$3,1,'Paramètres'!$J$3:$J$22),0)))))</f>
        <v/>
      </c>
      <c r="R98" s="65">
        <f>IF(OR($A98="",$U98=""),"",IFERROR(WORKDAY.INTL($U98,1,1,'Paramètres'!$J$3:$J$22),""))</f>
        <v/>
      </c>
      <c r="S98" s="51">
        <f>IF(COUNTA($A98:$I98,$K98:$O98,$T98)=0,"",IF('Paramètres'!$B$3="","Date de situation manquante",IF($A98="","ID manquant",IF(COUNTIF($A$9:$A$128,$A98)&gt;1,"ID en double",IF(OR($B98="",$C98="",$D98="",$E98="",$F98="",$H98="",$I98="",$M98="",$N98="",$O98=""),"Champs obligatoires manquants",IF($I98&lt;$H98,"Fin prévue antérieure au début",IF(AND($B98="Jalon",$H98&lt;&gt;$I98),"Jalon : dates prévues différentes",IF(AND($K98&lt;&gt;"",$L98&lt;&gt;"",$L98&lt;$K98),"Fin réelle antérieure au début",IF($G98=$A98,"Auto-dépendance",IF(AND($G98&lt;&gt;"",COUNTIF($A$9:$A$128,$G98)=0),"Prédécesseur introuvable",IF(AND($G98&lt;&gt;"",COUNTIF($A$9:$A$128,$G98)&gt;1),"Prédécesseur ambigu",IF(AND($R98&lt;&gt;"",$H98&lt;$R98),"Début avant fin du prédécesseur",IF(AND($M98&gt;0,$K98=""),"Début réel à renseigner",IF(AND($M98=100%,$L98=""),"Fin réelle à renseigner",IF(AND($L98&lt;&gt;"",$M98&lt;100%),"Avancement à passer à 100 %",IF($N98="Bloqué","Blocage à traiter",IF($N98="En attente","Attente à traiter",IF($P98="En retard","Retard",IF(AND($P98&lt;&gt;"Terminé",$I98&gt;='Paramètres'!$B$3,IFERROR(NETWORKDAYS.INTL('Paramètres'!$B$3,$I98,1,'Paramètres'!$J$3:$J$22),999)&lt;='Paramètres'!$B$6),"Échéance proche","")))))))))))))))))))</f>
        <v/>
      </c>
      <c r="T98" s="34" t="n"/>
      <c r="U98" s="65">
        <f>IF(OR($A98="",$G98=""),"",IFERROR(IF(INDEX($L$9:$L$128,MATCH($G98,$A$9:$A$128,0))&lt;&gt;"",INDEX($L$9:$L$128,MATCH($G98,$A$9:$A$128,0)),INDEX($I$9:$I$128,MATCH($G98,$A$9:$A$128,0))),""))</f>
        <v/>
      </c>
    </row>
    <row r="99" ht="28" customHeight="1">
      <c r="A99" s="42" t="n"/>
      <c r="B99" s="42" t="n"/>
      <c r="C99" s="42" t="n"/>
      <c r="D99" s="42" t="n"/>
      <c r="E99" s="34" t="n"/>
      <c r="F99" s="42" t="n"/>
      <c r="G99" s="42" t="n"/>
      <c r="H99" s="61" t="n"/>
      <c r="I99" s="61" t="n"/>
      <c r="J99" s="62">
        <f>IF(OR($A99="",$H99="",$I99=""),"",IF($B99="Jalon",0,IF($I99&lt;$H99,"",IFERROR(NETWORKDAYS.INTL($H99,$I99,1,'Paramètres'!$J$3:$J$22),""))))</f>
        <v/>
      </c>
      <c r="K99" s="61" t="n"/>
      <c r="L99" s="61" t="n"/>
      <c r="M99" s="44" t="n"/>
      <c r="N99" s="42" t="n"/>
      <c r="O99" s="45" t="n"/>
      <c r="P99" s="46">
        <f>IF($A99="","",IF(OR($B99="",$C99="",$D99="",$E99="",$F99="",$H99="",$I99="",$M99="",$N99="",$O99="",'Paramètres'!$B$3=""),"À compléter",IF(OR($L99&lt;&gt;"",$M99=100%),"Terminé",IF($N99="Bloqué","Bloqué",IF($N99="En attente","En attente",IF($K99&lt;&gt;"",IF('Paramètres'!$B$3&gt;$I99,"En retard","En cours"),IF('Paramètres'!$B$3&gt;$I99,"En retard",IF('Paramètres'!$B$3&gt;=$H99,"À démarrer","Non démarré"))))))))</f>
        <v/>
      </c>
      <c r="Q99" s="62">
        <f>IF(OR($A99="",$I99=""),"",IF($P99="Terminé",IF($L99="","",MAX(0,IFERROR(NETWORKDAYS.INTL(WORKDAY.INTL($I99,1,1,'Paramètres'!$J$3:$J$22),$L99,1,'Paramètres'!$J$3:$J$22),0))),IF('Paramètres'!$B$3="","",MAX(0,IFERROR(NETWORKDAYS.INTL(WORKDAY.INTL($I99,1,1,'Paramètres'!$J$3:$J$22),'Paramètres'!$B$3,1,'Paramètres'!$J$3:$J$22),0)))))</f>
        <v/>
      </c>
      <c r="R99" s="63">
        <f>IF(OR($A99="",$U99=""),"",IFERROR(WORKDAY.INTL($U99,1,1,'Paramètres'!$J$3:$J$22),""))</f>
        <v/>
      </c>
      <c r="S99" s="38">
        <f>IF(COUNTA($A99:$I99,$K99:$O99,$T99)=0,"",IF('Paramètres'!$B$3="","Date de situation manquante",IF($A99="","ID manquant",IF(COUNTIF($A$9:$A$128,$A99)&gt;1,"ID en double",IF(OR($B99="",$C99="",$D99="",$E99="",$F99="",$H99="",$I99="",$M99="",$N99="",$O99=""),"Champs obligatoires manquants",IF($I99&lt;$H99,"Fin prévue antérieure au début",IF(AND($B99="Jalon",$H99&lt;&gt;$I99),"Jalon : dates prévues différentes",IF(AND($K99&lt;&gt;"",$L99&lt;&gt;"",$L99&lt;$K99),"Fin réelle antérieure au début",IF($G99=$A99,"Auto-dépendance",IF(AND($G99&lt;&gt;"",COUNTIF($A$9:$A$128,$G99)=0),"Prédécesseur introuvable",IF(AND($G99&lt;&gt;"",COUNTIF($A$9:$A$128,$G99)&gt;1),"Prédécesseur ambigu",IF(AND($R99&lt;&gt;"",$H99&lt;$R99),"Début avant fin du prédécesseur",IF(AND($M99&gt;0,$K99=""),"Début réel à renseigner",IF(AND($M99=100%,$L99=""),"Fin réelle à renseigner",IF(AND($L99&lt;&gt;"",$M99&lt;100%),"Avancement à passer à 100 %",IF($N99="Bloqué","Blocage à traiter",IF($N99="En attente","Attente à traiter",IF($P99="En retard","Retard",IF(AND($P99&lt;&gt;"Terminé",$I99&gt;='Paramètres'!$B$3,IFERROR(NETWORKDAYS.INTL('Paramètres'!$B$3,$I99,1,'Paramètres'!$J$3:$J$22),999)&lt;='Paramètres'!$B$6),"Échéance proche","")))))))))))))))))))</f>
        <v/>
      </c>
      <c r="T99" s="34" t="n"/>
      <c r="U99" s="63">
        <f>IF(OR($A99="",$G99=""),"",IFERROR(IF(INDEX($L$9:$L$128,MATCH($G99,$A$9:$A$128,0))&lt;&gt;"",INDEX($L$9:$L$128,MATCH($G99,$A$9:$A$128,0)),INDEX($I$9:$I$128,MATCH($G99,$A$9:$A$128,0))),""))</f>
        <v/>
      </c>
    </row>
    <row r="100" ht="28" customHeight="1">
      <c r="A100" s="42" t="n"/>
      <c r="B100" s="42" t="n"/>
      <c r="C100" s="42" t="n"/>
      <c r="D100" s="42" t="n"/>
      <c r="E100" s="34" t="n"/>
      <c r="F100" s="42" t="n"/>
      <c r="G100" s="42" t="n"/>
      <c r="H100" s="61" t="n"/>
      <c r="I100" s="61" t="n"/>
      <c r="J100" s="64">
        <f>IF(OR($A100="",$H100="",$I100=""),"",IF($B100="Jalon",0,IF($I100&lt;$H100,"",IFERROR(NETWORKDAYS.INTL($H100,$I100,1,'Paramètres'!$J$3:$J$22),""))))</f>
        <v/>
      </c>
      <c r="K100" s="61" t="n"/>
      <c r="L100" s="61" t="n"/>
      <c r="M100" s="44" t="n"/>
      <c r="N100" s="42" t="n"/>
      <c r="O100" s="45" t="n"/>
      <c r="P100" s="49">
        <f>IF($A100="","",IF(OR($B100="",$C100="",$D100="",$E100="",$F100="",$H100="",$I100="",$M100="",$N100="",$O100="",'Paramètres'!$B$3=""),"À compléter",IF(OR($L100&lt;&gt;"",$M100=100%),"Terminé",IF($N100="Bloqué","Bloqué",IF($N100="En attente","En attente",IF($K100&lt;&gt;"",IF('Paramètres'!$B$3&gt;$I100,"En retard","En cours"),IF('Paramètres'!$B$3&gt;$I100,"En retard",IF('Paramètres'!$B$3&gt;=$H100,"À démarrer","Non démarré"))))))))</f>
        <v/>
      </c>
      <c r="Q100" s="64">
        <f>IF(OR($A100="",$I100=""),"",IF($P100="Terminé",IF($L100="","",MAX(0,IFERROR(NETWORKDAYS.INTL(WORKDAY.INTL($I100,1,1,'Paramètres'!$J$3:$J$22),$L100,1,'Paramètres'!$J$3:$J$22),0))),IF('Paramètres'!$B$3="","",MAX(0,IFERROR(NETWORKDAYS.INTL(WORKDAY.INTL($I100,1,1,'Paramètres'!$J$3:$J$22),'Paramètres'!$B$3,1,'Paramètres'!$J$3:$J$22),0)))))</f>
        <v/>
      </c>
      <c r="R100" s="65">
        <f>IF(OR($A100="",$U100=""),"",IFERROR(WORKDAY.INTL($U100,1,1,'Paramètres'!$J$3:$J$22),""))</f>
        <v/>
      </c>
      <c r="S100" s="51">
        <f>IF(COUNTA($A100:$I100,$K100:$O100,$T100)=0,"",IF('Paramètres'!$B$3="","Date de situation manquante",IF($A100="","ID manquant",IF(COUNTIF($A$9:$A$128,$A100)&gt;1,"ID en double",IF(OR($B100="",$C100="",$D100="",$E100="",$F100="",$H100="",$I100="",$M100="",$N100="",$O100=""),"Champs obligatoires manquants",IF($I100&lt;$H100,"Fin prévue antérieure au début",IF(AND($B100="Jalon",$H100&lt;&gt;$I100),"Jalon : dates prévues différentes",IF(AND($K100&lt;&gt;"",$L100&lt;&gt;"",$L100&lt;$K100),"Fin réelle antérieure au début",IF($G100=$A100,"Auto-dépendance",IF(AND($G100&lt;&gt;"",COUNTIF($A$9:$A$128,$G100)=0),"Prédécesseur introuvable",IF(AND($G100&lt;&gt;"",COUNTIF($A$9:$A$128,$G100)&gt;1),"Prédécesseur ambigu",IF(AND($R100&lt;&gt;"",$H100&lt;$R100),"Début avant fin du prédécesseur",IF(AND($M100&gt;0,$K100=""),"Début réel à renseigner",IF(AND($M100=100%,$L100=""),"Fin réelle à renseigner",IF(AND($L100&lt;&gt;"",$M100&lt;100%),"Avancement à passer à 100 %",IF($N100="Bloqué","Blocage à traiter",IF($N100="En attente","Attente à traiter",IF($P100="En retard","Retard",IF(AND($P100&lt;&gt;"Terminé",$I100&gt;='Paramètres'!$B$3,IFERROR(NETWORKDAYS.INTL('Paramètres'!$B$3,$I100,1,'Paramètres'!$J$3:$J$22),999)&lt;='Paramètres'!$B$6),"Échéance proche","")))))))))))))))))))</f>
        <v/>
      </c>
      <c r="T100" s="34" t="n"/>
      <c r="U100" s="65">
        <f>IF(OR($A100="",$G100=""),"",IFERROR(IF(INDEX($L$9:$L$128,MATCH($G100,$A$9:$A$128,0))&lt;&gt;"",INDEX($L$9:$L$128,MATCH($G100,$A$9:$A$128,0)),INDEX($I$9:$I$128,MATCH($G100,$A$9:$A$128,0))),""))</f>
        <v/>
      </c>
    </row>
    <row r="101" ht="28" customHeight="1">
      <c r="A101" s="42" t="n"/>
      <c r="B101" s="42" t="n"/>
      <c r="C101" s="42" t="n"/>
      <c r="D101" s="42" t="n"/>
      <c r="E101" s="34" t="n"/>
      <c r="F101" s="42" t="n"/>
      <c r="G101" s="42" t="n"/>
      <c r="H101" s="61" t="n"/>
      <c r="I101" s="61" t="n"/>
      <c r="J101" s="62">
        <f>IF(OR($A101="",$H101="",$I101=""),"",IF($B101="Jalon",0,IF($I101&lt;$H101,"",IFERROR(NETWORKDAYS.INTL($H101,$I101,1,'Paramètres'!$J$3:$J$22),""))))</f>
        <v/>
      </c>
      <c r="K101" s="61" t="n"/>
      <c r="L101" s="61" t="n"/>
      <c r="M101" s="44" t="n"/>
      <c r="N101" s="42" t="n"/>
      <c r="O101" s="45" t="n"/>
      <c r="P101" s="46">
        <f>IF($A101="","",IF(OR($B101="",$C101="",$D101="",$E101="",$F101="",$H101="",$I101="",$M101="",$N101="",$O101="",'Paramètres'!$B$3=""),"À compléter",IF(OR($L101&lt;&gt;"",$M101=100%),"Terminé",IF($N101="Bloqué","Bloqué",IF($N101="En attente","En attente",IF($K101&lt;&gt;"",IF('Paramètres'!$B$3&gt;$I101,"En retard","En cours"),IF('Paramètres'!$B$3&gt;$I101,"En retard",IF('Paramètres'!$B$3&gt;=$H101,"À démarrer","Non démarré"))))))))</f>
        <v/>
      </c>
      <c r="Q101" s="62">
        <f>IF(OR($A101="",$I101=""),"",IF($P101="Terminé",IF($L101="","",MAX(0,IFERROR(NETWORKDAYS.INTL(WORKDAY.INTL($I101,1,1,'Paramètres'!$J$3:$J$22),$L101,1,'Paramètres'!$J$3:$J$22),0))),IF('Paramètres'!$B$3="","",MAX(0,IFERROR(NETWORKDAYS.INTL(WORKDAY.INTL($I101,1,1,'Paramètres'!$J$3:$J$22),'Paramètres'!$B$3,1,'Paramètres'!$J$3:$J$22),0)))))</f>
        <v/>
      </c>
      <c r="R101" s="63">
        <f>IF(OR($A101="",$U101=""),"",IFERROR(WORKDAY.INTL($U101,1,1,'Paramètres'!$J$3:$J$22),""))</f>
        <v/>
      </c>
      <c r="S101" s="38">
        <f>IF(COUNTA($A101:$I101,$K101:$O101,$T101)=0,"",IF('Paramètres'!$B$3="","Date de situation manquante",IF($A101="","ID manquant",IF(COUNTIF($A$9:$A$128,$A101)&gt;1,"ID en double",IF(OR($B101="",$C101="",$D101="",$E101="",$F101="",$H101="",$I101="",$M101="",$N101="",$O101=""),"Champs obligatoires manquants",IF($I101&lt;$H101,"Fin prévue antérieure au début",IF(AND($B101="Jalon",$H101&lt;&gt;$I101),"Jalon : dates prévues différentes",IF(AND($K101&lt;&gt;"",$L101&lt;&gt;"",$L101&lt;$K101),"Fin réelle antérieure au début",IF($G101=$A101,"Auto-dépendance",IF(AND($G101&lt;&gt;"",COUNTIF($A$9:$A$128,$G101)=0),"Prédécesseur introuvable",IF(AND($G101&lt;&gt;"",COUNTIF($A$9:$A$128,$G101)&gt;1),"Prédécesseur ambigu",IF(AND($R101&lt;&gt;"",$H101&lt;$R101),"Début avant fin du prédécesseur",IF(AND($M101&gt;0,$K101=""),"Début réel à renseigner",IF(AND($M101=100%,$L101=""),"Fin réelle à renseigner",IF(AND($L101&lt;&gt;"",$M101&lt;100%),"Avancement à passer à 100 %",IF($N101="Bloqué","Blocage à traiter",IF($N101="En attente","Attente à traiter",IF($P101="En retard","Retard",IF(AND($P101&lt;&gt;"Terminé",$I101&gt;='Paramètres'!$B$3,IFERROR(NETWORKDAYS.INTL('Paramètres'!$B$3,$I101,1,'Paramètres'!$J$3:$J$22),999)&lt;='Paramètres'!$B$6),"Échéance proche","")))))))))))))))))))</f>
        <v/>
      </c>
      <c r="T101" s="34" t="n"/>
      <c r="U101" s="63">
        <f>IF(OR($A101="",$G101=""),"",IFERROR(IF(INDEX($L$9:$L$128,MATCH($G101,$A$9:$A$128,0))&lt;&gt;"",INDEX($L$9:$L$128,MATCH($G101,$A$9:$A$128,0)),INDEX($I$9:$I$128,MATCH($G101,$A$9:$A$128,0))),""))</f>
        <v/>
      </c>
    </row>
    <row r="102" ht="28" customHeight="1">
      <c r="A102" s="42" t="n"/>
      <c r="B102" s="42" t="n"/>
      <c r="C102" s="42" t="n"/>
      <c r="D102" s="42" t="n"/>
      <c r="E102" s="34" t="n"/>
      <c r="F102" s="42" t="n"/>
      <c r="G102" s="42" t="n"/>
      <c r="H102" s="61" t="n"/>
      <c r="I102" s="61" t="n"/>
      <c r="J102" s="64">
        <f>IF(OR($A102="",$H102="",$I102=""),"",IF($B102="Jalon",0,IF($I102&lt;$H102,"",IFERROR(NETWORKDAYS.INTL($H102,$I102,1,'Paramètres'!$J$3:$J$22),""))))</f>
        <v/>
      </c>
      <c r="K102" s="61" t="n"/>
      <c r="L102" s="61" t="n"/>
      <c r="M102" s="44" t="n"/>
      <c r="N102" s="42" t="n"/>
      <c r="O102" s="45" t="n"/>
      <c r="P102" s="49">
        <f>IF($A102="","",IF(OR($B102="",$C102="",$D102="",$E102="",$F102="",$H102="",$I102="",$M102="",$N102="",$O102="",'Paramètres'!$B$3=""),"À compléter",IF(OR($L102&lt;&gt;"",$M102=100%),"Terminé",IF($N102="Bloqué","Bloqué",IF($N102="En attente","En attente",IF($K102&lt;&gt;"",IF('Paramètres'!$B$3&gt;$I102,"En retard","En cours"),IF('Paramètres'!$B$3&gt;$I102,"En retard",IF('Paramètres'!$B$3&gt;=$H102,"À démarrer","Non démarré"))))))))</f>
        <v/>
      </c>
      <c r="Q102" s="64">
        <f>IF(OR($A102="",$I102=""),"",IF($P102="Terminé",IF($L102="","",MAX(0,IFERROR(NETWORKDAYS.INTL(WORKDAY.INTL($I102,1,1,'Paramètres'!$J$3:$J$22),$L102,1,'Paramètres'!$J$3:$J$22),0))),IF('Paramètres'!$B$3="","",MAX(0,IFERROR(NETWORKDAYS.INTL(WORKDAY.INTL($I102,1,1,'Paramètres'!$J$3:$J$22),'Paramètres'!$B$3,1,'Paramètres'!$J$3:$J$22),0)))))</f>
        <v/>
      </c>
      <c r="R102" s="65">
        <f>IF(OR($A102="",$U102=""),"",IFERROR(WORKDAY.INTL($U102,1,1,'Paramètres'!$J$3:$J$22),""))</f>
        <v/>
      </c>
      <c r="S102" s="51">
        <f>IF(COUNTA($A102:$I102,$K102:$O102,$T102)=0,"",IF('Paramètres'!$B$3="","Date de situation manquante",IF($A102="","ID manquant",IF(COUNTIF($A$9:$A$128,$A102)&gt;1,"ID en double",IF(OR($B102="",$C102="",$D102="",$E102="",$F102="",$H102="",$I102="",$M102="",$N102="",$O102=""),"Champs obligatoires manquants",IF($I102&lt;$H102,"Fin prévue antérieure au début",IF(AND($B102="Jalon",$H102&lt;&gt;$I102),"Jalon : dates prévues différentes",IF(AND($K102&lt;&gt;"",$L102&lt;&gt;"",$L102&lt;$K102),"Fin réelle antérieure au début",IF($G102=$A102,"Auto-dépendance",IF(AND($G102&lt;&gt;"",COUNTIF($A$9:$A$128,$G102)=0),"Prédécesseur introuvable",IF(AND($G102&lt;&gt;"",COUNTIF($A$9:$A$128,$G102)&gt;1),"Prédécesseur ambigu",IF(AND($R102&lt;&gt;"",$H102&lt;$R102),"Début avant fin du prédécesseur",IF(AND($M102&gt;0,$K102=""),"Début réel à renseigner",IF(AND($M102=100%,$L102=""),"Fin réelle à renseigner",IF(AND($L102&lt;&gt;"",$M102&lt;100%),"Avancement à passer à 100 %",IF($N102="Bloqué","Blocage à traiter",IF($N102="En attente","Attente à traiter",IF($P102="En retard","Retard",IF(AND($P102&lt;&gt;"Terminé",$I102&gt;='Paramètres'!$B$3,IFERROR(NETWORKDAYS.INTL('Paramètres'!$B$3,$I102,1,'Paramètres'!$J$3:$J$22),999)&lt;='Paramètres'!$B$6),"Échéance proche","")))))))))))))))))))</f>
        <v/>
      </c>
      <c r="T102" s="34" t="n"/>
      <c r="U102" s="65">
        <f>IF(OR($A102="",$G102=""),"",IFERROR(IF(INDEX($L$9:$L$128,MATCH($G102,$A$9:$A$128,0))&lt;&gt;"",INDEX($L$9:$L$128,MATCH($G102,$A$9:$A$128,0)),INDEX($I$9:$I$128,MATCH($G102,$A$9:$A$128,0))),""))</f>
        <v/>
      </c>
    </row>
    <row r="103" ht="28" customHeight="1">
      <c r="A103" s="42" t="n"/>
      <c r="B103" s="42" t="n"/>
      <c r="C103" s="42" t="n"/>
      <c r="D103" s="42" t="n"/>
      <c r="E103" s="34" t="n"/>
      <c r="F103" s="42" t="n"/>
      <c r="G103" s="42" t="n"/>
      <c r="H103" s="61" t="n"/>
      <c r="I103" s="61" t="n"/>
      <c r="J103" s="62">
        <f>IF(OR($A103="",$H103="",$I103=""),"",IF($B103="Jalon",0,IF($I103&lt;$H103,"",IFERROR(NETWORKDAYS.INTL($H103,$I103,1,'Paramètres'!$J$3:$J$22),""))))</f>
        <v/>
      </c>
      <c r="K103" s="61" t="n"/>
      <c r="L103" s="61" t="n"/>
      <c r="M103" s="44" t="n"/>
      <c r="N103" s="42" t="n"/>
      <c r="O103" s="45" t="n"/>
      <c r="P103" s="46">
        <f>IF($A103="","",IF(OR($B103="",$C103="",$D103="",$E103="",$F103="",$H103="",$I103="",$M103="",$N103="",$O103="",'Paramètres'!$B$3=""),"À compléter",IF(OR($L103&lt;&gt;"",$M103=100%),"Terminé",IF($N103="Bloqué","Bloqué",IF($N103="En attente","En attente",IF($K103&lt;&gt;"",IF('Paramètres'!$B$3&gt;$I103,"En retard","En cours"),IF('Paramètres'!$B$3&gt;$I103,"En retard",IF('Paramètres'!$B$3&gt;=$H103,"À démarrer","Non démarré"))))))))</f>
        <v/>
      </c>
      <c r="Q103" s="62">
        <f>IF(OR($A103="",$I103=""),"",IF($P103="Terminé",IF($L103="","",MAX(0,IFERROR(NETWORKDAYS.INTL(WORKDAY.INTL($I103,1,1,'Paramètres'!$J$3:$J$22),$L103,1,'Paramètres'!$J$3:$J$22),0))),IF('Paramètres'!$B$3="","",MAX(0,IFERROR(NETWORKDAYS.INTL(WORKDAY.INTL($I103,1,1,'Paramètres'!$J$3:$J$22),'Paramètres'!$B$3,1,'Paramètres'!$J$3:$J$22),0)))))</f>
        <v/>
      </c>
      <c r="R103" s="63">
        <f>IF(OR($A103="",$U103=""),"",IFERROR(WORKDAY.INTL($U103,1,1,'Paramètres'!$J$3:$J$22),""))</f>
        <v/>
      </c>
      <c r="S103" s="38">
        <f>IF(COUNTA($A103:$I103,$K103:$O103,$T103)=0,"",IF('Paramètres'!$B$3="","Date de situation manquante",IF($A103="","ID manquant",IF(COUNTIF($A$9:$A$128,$A103)&gt;1,"ID en double",IF(OR($B103="",$C103="",$D103="",$E103="",$F103="",$H103="",$I103="",$M103="",$N103="",$O103=""),"Champs obligatoires manquants",IF($I103&lt;$H103,"Fin prévue antérieure au début",IF(AND($B103="Jalon",$H103&lt;&gt;$I103),"Jalon : dates prévues différentes",IF(AND($K103&lt;&gt;"",$L103&lt;&gt;"",$L103&lt;$K103),"Fin réelle antérieure au début",IF($G103=$A103,"Auto-dépendance",IF(AND($G103&lt;&gt;"",COUNTIF($A$9:$A$128,$G103)=0),"Prédécesseur introuvable",IF(AND($G103&lt;&gt;"",COUNTIF($A$9:$A$128,$G103)&gt;1),"Prédécesseur ambigu",IF(AND($R103&lt;&gt;"",$H103&lt;$R103),"Début avant fin du prédécesseur",IF(AND($M103&gt;0,$K103=""),"Début réel à renseigner",IF(AND($M103=100%,$L103=""),"Fin réelle à renseigner",IF(AND($L103&lt;&gt;"",$M103&lt;100%),"Avancement à passer à 100 %",IF($N103="Bloqué","Blocage à traiter",IF($N103="En attente","Attente à traiter",IF($P103="En retard","Retard",IF(AND($P103&lt;&gt;"Terminé",$I103&gt;='Paramètres'!$B$3,IFERROR(NETWORKDAYS.INTL('Paramètres'!$B$3,$I103,1,'Paramètres'!$J$3:$J$22),999)&lt;='Paramètres'!$B$6),"Échéance proche","")))))))))))))))))))</f>
        <v/>
      </c>
      <c r="T103" s="34" t="n"/>
      <c r="U103" s="63">
        <f>IF(OR($A103="",$G103=""),"",IFERROR(IF(INDEX($L$9:$L$128,MATCH($G103,$A$9:$A$128,0))&lt;&gt;"",INDEX($L$9:$L$128,MATCH($G103,$A$9:$A$128,0)),INDEX($I$9:$I$128,MATCH($G103,$A$9:$A$128,0))),""))</f>
        <v/>
      </c>
    </row>
    <row r="104" ht="28" customHeight="1">
      <c r="A104" s="42" t="n"/>
      <c r="B104" s="42" t="n"/>
      <c r="C104" s="42" t="n"/>
      <c r="D104" s="42" t="n"/>
      <c r="E104" s="34" t="n"/>
      <c r="F104" s="42" t="n"/>
      <c r="G104" s="42" t="n"/>
      <c r="H104" s="61" t="n"/>
      <c r="I104" s="61" t="n"/>
      <c r="J104" s="64">
        <f>IF(OR($A104="",$H104="",$I104=""),"",IF($B104="Jalon",0,IF($I104&lt;$H104,"",IFERROR(NETWORKDAYS.INTL($H104,$I104,1,'Paramètres'!$J$3:$J$22),""))))</f>
        <v/>
      </c>
      <c r="K104" s="61" t="n"/>
      <c r="L104" s="61" t="n"/>
      <c r="M104" s="44" t="n"/>
      <c r="N104" s="42" t="n"/>
      <c r="O104" s="45" t="n"/>
      <c r="P104" s="49">
        <f>IF($A104="","",IF(OR($B104="",$C104="",$D104="",$E104="",$F104="",$H104="",$I104="",$M104="",$N104="",$O104="",'Paramètres'!$B$3=""),"À compléter",IF(OR($L104&lt;&gt;"",$M104=100%),"Terminé",IF($N104="Bloqué","Bloqué",IF($N104="En attente","En attente",IF($K104&lt;&gt;"",IF('Paramètres'!$B$3&gt;$I104,"En retard","En cours"),IF('Paramètres'!$B$3&gt;$I104,"En retard",IF('Paramètres'!$B$3&gt;=$H104,"À démarrer","Non démarré"))))))))</f>
        <v/>
      </c>
      <c r="Q104" s="64">
        <f>IF(OR($A104="",$I104=""),"",IF($P104="Terminé",IF($L104="","",MAX(0,IFERROR(NETWORKDAYS.INTL(WORKDAY.INTL($I104,1,1,'Paramètres'!$J$3:$J$22),$L104,1,'Paramètres'!$J$3:$J$22),0))),IF('Paramètres'!$B$3="","",MAX(0,IFERROR(NETWORKDAYS.INTL(WORKDAY.INTL($I104,1,1,'Paramètres'!$J$3:$J$22),'Paramètres'!$B$3,1,'Paramètres'!$J$3:$J$22),0)))))</f>
        <v/>
      </c>
      <c r="R104" s="65">
        <f>IF(OR($A104="",$U104=""),"",IFERROR(WORKDAY.INTL($U104,1,1,'Paramètres'!$J$3:$J$22),""))</f>
        <v/>
      </c>
      <c r="S104" s="51">
        <f>IF(COUNTA($A104:$I104,$K104:$O104,$T104)=0,"",IF('Paramètres'!$B$3="","Date de situation manquante",IF($A104="","ID manquant",IF(COUNTIF($A$9:$A$128,$A104)&gt;1,"ID en double",IF(OR($B104="",$C104="",$D104="",$E104="",$F104="",$H104="",$I104="",$M104="",$N104="",$O104=""),"Champs obligatoires manquants",IF($I104&lt;$H104,"Fin prévue antérieure au début",IF(AND($B104="Jalon",$H104&lt;&gt;$I104),"Jalon : dates prévues différentes",IF(AND($K104&lt;&gt;"",$L104&lt;&gt;"",$L104&lt;$K104),"Fin réelle antérieure au début",IF($G104=$A104,"Auto-dépendance",IF(AND($G104&lt;&gt;"",COUNTIF($A$9:$A$128,$G104)=0),"Prédécesseur introuvable",IF(AND($G104&lt;&gt;"",COUNTIF($A$9:$A$128,$G104)&gt;1),"Prédécesseur ambigu",IF(AND($R104&lt;&gt;"",$H104&lt;$R104),"Début avant fin du prédécesseur",IF(AND($M104&gt;0,$K104=""),"Début réel à renseigner",IF(AND($M104=100%,$L104=""),"Fin réelle à renseigner",IF(AND($L104&lt;&gt;"",$M104&lt;100%),"Avancement à passer à 100 %",IF($N104="Bloqué","Blocage à traiter",IF($N104="En attente","Attente à traiter",IF($P104="En retard","Retard",IF(AND($P104&lt;&gt;"Terminé",$I104&gt;='Paramètres'!$B$3,IFERROR(NETWORKDAYS.INTL('Paramètres'!$B$3,$I104,1,'Paramètres'!$J$3:$J$22),999)&lt;='Paramètres'!$B$6),"Échéance proche","")))))))))))))))))))</f>
        <v/>
      </c>
      <c r="T104" s="34" t="n"/>
      <c r="U104" s="65">
        <f>IF(OR($A104="",$G104=""),"",IFERROR(IF(INDEX($L$9:$L$128,MATCH($G104,$A$9:$A$128,0))&lt;&gt;"",INDEX($L$9:$L$128,MATCH($G104,$A$9:$A$128,0)),INDEX($I$9:$I$128,MATCH($G104,$A$9:$A$128,0))),""))</f>
        <v/>
      </c>
    </row>
    <row r="105" ht="28" customHeight="1">
      <c r="A105" s="42" t="n"/>
      <c r="B105" s="42" t="n"/>
      <c r="C105" s="42" t="n"/>
      <c r="D105" s="42" t="n"/>
      <c r="E105" s="34" t="n"/>
      <c r="F105" s="42" t="n"/>
      <c r="G105" s="42" t="n"/>
      <c r="H105" s="61" t="n"/>
      <c r="I105" s="61" t="n"/>
      <c r="J105" s="62">
        <f>IF(OR($A105="",$H105="",$I105=""),"",IF($B105="Jalon",0,IF($I105&lt;$H105,"",IFERROR(NETWORKDAYS.INTL($H105,$I105,1,'Paramètres'!$J$3:$J$22),""))))</f>
        <v/>
      </c>
      <c r="K105" s="61" t="n"/>
      <c r="L105" s="61" t="n"/>
      <c r="M105" s="44" t="n"/>
      <c r="N105" s="42" t="n"/>
      <c r="O105" s="45" t="n"/>
      <c r="P105" s="46">
        <f>IF($A105="","",IF(OR($B105="",$C105="",$D105="",$E105="",$F105="",$H105="",$I105="",$M105="",$N105="",$O105="",'Paramètres'!$B$3=""),"À compléter",IF(OR($L105&lt;&gt;"",$M105=100%),"Terminé",IF($N105="Bloqué","Bloqué",IF($N105="En attente","En attente",IF($K105&lt;&gt;"",IF('Paramètres'!$B$3&gt;$I105,"En retard","En cours"),IF('Paramètres'!$B$3&gt;$I105,"En retard",IF('Paramètres'!$B$3&gt;=$H105,"À démarrer","Non démarré"))))))))</f>
        <v/>
      </c>
      <c r="Q105" s="62">
        <f>IF(OR($A105="",$I105=""),"",IF($P105="Terminé",IF($L105="","",MAX(0,IFERROR(NETWORKDAYS.INTL(WORKDAY.INTL($I105,1,1,'Paramètres'!$J$3:$J$22),$L105,1,'Paramètres'!$J$3:$J$22),0))),IF('Paramètres'!$B$3="","",MAX(0,IFERROR(NETWORKDAYS.INTL(WORKDAY.INTL($I105,1,1,'Paramètres'!$J$3:$J$22),'Paramètres'!$B$3,1,'Paramètres'!$J$3:$J$22),0)))))</f>
        <v/>
      </c>
      <c r="R105" s="63">
        <f>IF(OR($A105="",$U105=""),"",IFERROR(WORKDAY.INTL($U105,1,1,'Paramètres'!$J$3:$J$22),""))</f>
        <v/>
      </c>
      <c r="S105" s="38">
        <f>IF(COUNTA($A105:$I105,$K105:$O105,$T105)=0,"",IF('Paramètres'!$B$3="","Date de situation manquante",IF($A105="","ID manquant",IF(COUNTIF($A$9:$A$128,$A105)&gt;1,"ID en double",IF(OR($B105="",$C105="",$D105="",$E105="",$F105="",$H105="",$I105="",$M105="",$N105="",$O105=""),"Champs obligatoires manquants",IF($I105&lt;$H105,"Fin prévue antérieure au début",IF(AND($B105="Jalon",$H105&lt;&gt;$I105),"Jalon : dates prévues différentes",IF(AND($K105&lt;&gt;"",$L105&lt;&gt;"",$L105&lt;$K105),"Fin réelle antérieure au début",IF($G105=$A105,"Auto-dépendance",IF(AND($G105&lt;&gt;"",COUNTIF($A$9:$A$128,$G105)=0),"Prédécesseur introuvable",IF(AND($G105&lt;&gt;"",COUNTIF($A$9:$A$128,$G105)&gt;1),"Prédécesseur ambigu",IF(AND($R105&lt;&gt;"",$H105&lt;$R105),"Début avant fin du prédécesseur",IF(AND($M105&gt;0,$K105=""),"Début réel à renseigner",IF(AND($M105=100%,$L105=""),"Fin réelle à renseigner",IF(AND($L105&lt;&gt;"",$M105&lt;100%),"Avancement à passer à 100 %",IF($N105="Bloqué","Blocage à traiter",IF($N105="En attente","Attente à traiter",IF($P105="En retard","Retard",IF(AND($P105&lt;&gt;"Terminé",$I105&gt;='Paramètres'!$B$3,IFERROR(NETWORKDAYS.INTL('Paramètres'!$B$3,$I105,1,'Paramètres'!$J$3:$J$22),999)&lt;='Paramètres'!$B$6),"Échéance proche","")))))))))))))))))))</f>
        <v/>
      </c>
      <c r="T105" s="34" t="n"/>
      <c r="U105" s="63">
        <f>IF(OR($A105="",$G105=""),"",IFERROR(IF(INDEX($L$9:$L$128,MATCH($G105,$A$9:$A$128,0))&lt;&gt;"",INDEX($L$9:$L$128,MATCH($G105,$A$9:$A$128,0)),INDEX($I$9:$I$128,MATCH($G105,$A$9:$A$128,0))),""))</f>
        <v/>
      </c>
    </row>
    <row r="106" ht="28" customHeight="1">
      <c r="A106" s="42" t="n"/>
      <c r="B106" s="42" t="n"/>
      <c r="C106" s="42" t="n"/>
      <c r="D106" s="42" t="n"/>
      <c r="E106" s="34" t="n"/>
      <c r="F106" s="42" t="n"/>
      <c r="G106" s="42" t="n"/>
      <c r="H106" s="61" t="n"/>
      <c r="I106" s="61" t="n"/>
      <c r="J106" s="64">
        <f>IF(OR($A106="",$H106="",$I106=""),"",IF($B106="Jalon",0,IF($I106&lt;$H106,"",IFERROR(NETWORKDAYS.INTL($H106,$I106,1,'Paramètres'!$J$3:$J$22),""))))</f>
        <v/>
      </c>
      <c r="K106" s="61" t="n"/>
      <c r="L106" s="61" t="n"/>
      <c r="M106" s="44" t="n"/>
      <c r="N106" s="42" t="n"/>
      <c r="O106" s="45" t="n"/>
      <c r="P106" s="49">
        <f>IF($A106="","",IF(OR($B106="",$C106="",$D106="",$E106="",$F106="",$H106="",$I106="",$M106="",$N106="",$O106="",'Paramètres'!$B$3=""),"À compléter",IF(OR($L106&lt;&gt;"",$M106=100%),"Terminé",IF($N106="Bloqué","Bloqué",IF($N106="En attente","En attente",IF($K106&lt;&gt;"",IF('Paramètres'!$B$3&gt;$I106,"En retard","En cours"),IF('Paramètres'!$B$3&gt;$I106,"En retard",IF('Paramètres'!$B$3&gt;=$H106,"À démarrer","Non démarré"))))))))</f>
        <v/>
      </c>
      <c r="Q106" s="64">
        <f>IF(OR($A106="",$I106=""),"",IF($P106="Terminé",IF($L106="","",MAX(0,IFERROR(NETWORKDAYS.INTL(WORKDAY.INTL($I106,1,1,'Paramètres'!$J$3:$J$22),$L106,1,'Paramètres'!$J$3:$J$22),0))),IF('Paramètres'!$B$3="","",MAX(0,IFERROR(NETWORKDAYS.INTL(WORKDAY.INTL($I106,1,1,'Paramètres'!$J$3:$J$22),'Paramètres'!$B$3,1,'Paramètres'!$J$3:$J$22),0)))))</f>
        <v/>
      </c>
      <c r="R106" s="65">
        <f>IF(OR($A106="",$U106=""),"",IFERROR(WORKDAY.INTL($U106,1,1,'Paramètres'!$J$3:$J$22),""))</f>
        <v/>
      </c>
      <c r="S106" s="51">
        <f>IF(COUNTA($A106:$I106,$K106:$O106,$T106)=0,"",IF('Paramètres'!$B$3="","Date de situation manquante",IF($A106="","ID manquant",IF(COUNTIF($A$9:$A$128,$A106)&gt;1,"ID en double",IF(OR($B106="",$C106="",$D106="",$E106="",$F106="",$H106="",$I106="",$M106="",$N106="",$O106=""),"Champs obligatoires manquants",IF($I106&lt;$H106,"Fin prévue antérieure au début",IF(AND($B106="Jalon",$H106&lt;&gt;$I106),"Jalon : dates prévues différentes",IF(AND($K106&lt;&gt;"",$L106&lt;&gt;"",$L106&lt;$K106),"Fin réelle antérieure au début",IF($G106=$A106,"Auto-dépendance",IF(AND($G106&lt;&gt;"",COUNTIF($A$9:$A$128,$G106)=0),"Prédécesseur introuvable",IF(AND($G106&lt;&gt;"",COUNTIF($A$9:$A$128,$G106)&gt;1),"Prédécesseur ambigu",IF(AND($R106&lt;&gt;"",$H106&lt;$R106),"Début avant fin du prédécesseur",IF(AND($M106&gt;0,$K106=""),"Début réel à renseigner",IF(AND($M106=100%,$L106=""),"Fin réelle à renseigner",IF(AND($L106&lt;&gt;"",$M106&lt;100%),"Avancement à passer à 100 %",IF($N106="Bloqué","Blocage à traiter",IF($N106="En attente","Attente à traiter",IF($P106="En retard","Retard",IF(AND($P106&lt;&gt;"Terminé",$I106&gt;='Paramètres'!$B$3,IFERROR(NETWORKDAYS.INTL('Paramètres'!$B$3,$I106,1,'Paramètres'!$J$3:$J$22),999)&lt;='Paramètres'!$B$6),"Échéance proche","")))))))))))))))))))</f>
        <v/>
      </c>
      <c r="T106" s="34" t="n"/>
      <c r="U106" s="65">
        <f>IF(OR($A106="",$G106=""),"",IFERROR(IF(INDEX($L$9:$L$128,MATCH($G106,$A$9:$A$128,0))&lt;&gt;"",INDEX($L$9:$L$128,MATCH($G106,$A$9:$A$128,0)),INDEX($I$9:$I$128,MATCH($G106,$A$9:$A$128,0))),""))</f>
        <v/>
      </c>
    </row>
    <row r="107" ht="28" customHeight="1">
      <c r="A107" s="42" t="n"/>
      <c r="B107" s="42" t="n"/>
      <c r="C107" s="42" t="n"/>
      <c r="D107" s="42" t="n"/>
      <c r="E107" s="34" t="n"/>
      <c r="F107" s="42" t="n"/>
      <c r="G107" s="42" t="n"/>
      <c r="H107" s="61" t="n"/>
      <c r="I107" s="61" t="n"/>
      <c r="J107" s="62">
        <f>IF(OR($A107="",$H107="",$I107=""),"",IF($B107="Jalon",0,IF($I107&lt;$H107,"",IFERROR(NETWORKDAYS.INTL($H107,$I107,1,'Paramètres'!$J$3:$J$22),""))))</f>
        <v/>
      </c>
      <c r="K107" s="61" t="n"/>
      <c r="L107" s="61" t="n"/>
      <c r="M107" s="44" t="n"/>
      <c r="N107" s="42" t="n"/>
      <c r="O107" s="45" t="n"/>
      <c r="P107" s="46">
        <f>IF($A107="","",IF(OR($B107="",$C107="",$D107="",$E107="",$F107="",$H107="",$I107="",$M107="",$N107="",$O107="",'Paramètres'!$B$3=""),"À compléter",IF(OR($L107&lt;&gt;"",$M107=100%),"Terminé",IF($N107="Bloqué","Bloqué",IF($N107="En attente","En attente",IF($K107&lt;&gt;"",IF('Paramètres'!$B$3&gt;$I107,"En retard","En cours"),IF('Paramètres'!$B$3&gt;$I107,"En retard",IF('Paramètres'!$B$3&gt;=$H107,"À démarrer","Non démarré"))))))))</f>
        <v/>
      </c>
      <c r="Q107" s="62">
        <f>IF(OR($A107="",$I107=""),"",IF($P107="Terminé",IF($L107="","",MAX(0,IFERROR(NETWORKDAYS.INTL(WORKDAY.INTL($I107,1,1,'Paramètres'!$J$3:$J$22),$L107,1,'Paramètres'!$J$3:$J$22),0))),IF('Paramètres'!$B$3="","",MAX(0,IFERROR(NETWORKDAYS.INTL(WORKDAY.INTL($I107,1,1,'Paramètres'!$J$3:$J$22),'Paramètres'!$B$3,1,'Paramètres'!$J$3:$J$22),0)))))</f>
        <v/>
      </c>
      <c r="R107" s="63">
        <f>IF(OR($A107="",$U107=""),"",IFERROR(WORKDAY.INTL($U107,1,1,'Paramètres'!$J$3:$J$22),""))</f>
        <v/>
      </c>
      <c r="S107" s="38">
        <f>IF(COUNTA($A107:$I107,$K107:$O107,$T107)=0,"",IF('Paramètres'!$B$3="","Date de situation manquante",IF($A107="","ID manquant",IF(COUNTIF($A$9:$A$128,$A107)&gt;1,"ID en double",IF(OR($B107="",$C107="",$D107="",$E107="",$F107="",$H107="",$I107="",$M107="",$N107="",$O107=""),"Champs obligatoires manquants",IF($I107&lt;$H107,"Fin prévue antérieure au début",IF(AND($B107="Jalon",$H107&lt;&gt;$I107),"Jalon : dates prévues différentes",IF(AND($K107&lt;&gt;"",$L107&lt;&gt;"",$L107&lt;$K107),"Fin réelle antérieure au début",IF($G107=$A107,"Auto-dépendance",IF(AND($G107&lt;&gt;"",COUNTIF($A$9:$A$128,$G107)=0),"Prédécesseur introuvable",IF(AND($G107&lt;&gt;"",COUNTIF($A$9:$A$128,$G107)&gt;1),"Prédécesseur ambigu",IF(AND($R107&lt;&gt;"",$H107&lt;$R107),"Début avant fin du prédécesseur",IF(AND($M107&gt;0,$K107=""),"Début réel à renseigner",IF(AND($M107=100%,$L107=""),"Fin réelle à renseigner",IF(AND($L107&lt;&gt;"",$M107&lt;100%),"Avancement à passer à 100 %",IF($N107="Bloqué","Blocage à traiter",IF($N107="En attente","Attente à traiter",IF($P107="En retard","Retard",IF(AND($P107&lt;&gt;"Terminé",$I107&gt;='Paramètres'!$B$3,IFERROR(NETWORKDAYS.INTL('Paramètres'!$B$3,$I107,1,'Paramètres'!$J$3:$J$22),999)&lt;='Paramètres'!$B$6),"Échéance proche","")))))))))))))))))))</f>
        <v/>
      </c>
      <c r="T107" s="34" t="n"/>
      <c r="U107" s="63">
        <f>IF(OR($A107="",$G107=""),"",IFERROR(IF(INDEX($L$9:$L$128,MATCH($G107,$A$9:$A$128,0))&lt;&gt;"",INDEX($L$9:$L$128,MATCH($G107,$A$9:$A$128,0)),INDEX($I$9:$I$128,MATCH($G107,$A$9:$A$128,0))),""))</f>
        <v/>
      </c>
    </row>
    <row r="108" ht="28" customHeight="1">
      <c r="A108" s="42" t="n"/>
      <c r="B108" s="42" t="n"/>
      <c r="C108" s="42" t="n"/>
      <c r="D108" s="42" t="n"/>
      <c r="E108" s="34" t="n"/>
      <c r="F108" s="42" t="n"/>
      <c r="G108" s="42" t="n"/>
      <c r="H108" s="61" t="n"/>
      <c r="I108" s="61" t="n"/>
      <c r="J108" s="64">
        <f>IF(OR($A108="",$H108="",$I108=""),"",IF($B108="Jalon",0,IF($I108&lt;$H108,"",IFERROR(NETWORKDAYS.INTL($H108,$I108,1,'Paramètres'!$J$3:$J$22),""))))</f>
        <v/>
      </c>
      <c r="K108" s="61" t="n"/>
      <c r="L108" s="61" t="n"/>
      <c r="M108" s="44" t="n"/>
      <c r="N108" s="42" t="n"/>
      <c r="O108" s="45" t="n"/>
      <c r="P108" s="49">
        <f>IF($A108="","",IF(OR($B108="",$C108="",$D108="",$E108="",$F108="",$H108="",$I108="",$M108="",$N108="",$O108="",'Paramètres'!$B$3=""),"À compléter",IF(OR($L108&lt;&gt;"",$M108=100%),"Terminé",IF($N108="Bloqué","Bloqué",IF($N108="En attente","En attente",IF($K108&lt;&gt;"",IF('Paramètres'!$B$3&gt;$I108,"En retard","En cours"),IF('Paramètres'!$B$3&gt;$I108,"En retard",IF('Paramètres'!$B$3&gt;=$H108,"À démarrer","Non démarré"))))))))</f>
        <v/>
      </c>
      <c r="Q108" s="64">
        <f>IF(OR($A108="",$I108=""),"",IF($P108="Terminé",IF($L108="","",MAX(0,IFERROR(NETWORKDAYS.INTL(WORKDAY.INTL($I108,1,1,'Paramètres'!$J$3:$J$22),$L108,1,'Paramètres'!$J$3:$J$22),0))),IF('Paramètres'!$B$3="","",MAX(0,IFERROR(NETWORKDAYS.INTL(WORKDAY.INTL($I108,1,1,'Paramètres'!$J$3:$J$22),'Paramètres'!$B$3,1,'Paramètres'!$J$3:$J$22),0)))))</f>
        <v/>
      </c>
      <c r="R108" s="65">
        <f>IF(OR($A108="",$U108=""),"",IFERROR(WORKDAY.INTL($U108,1,1,'Paramètres'!$J$3:$J$22),""))</f>
        <v/>
      </c>
      <c r="S108" s="51">
        <f>IF(COUNTA($A108:$I108,$K108:$O108,$T108)=0,"",IF('Paramètres'!$B$3="","Date de situation manquante",IF($A108="","ID manquant",IF(COUNTIF($A$9:$A$128,$A108)&gt;1,"ID en double",IF(OR($B108="",$C108="",$D108="",$E108="",$F108="",$H108="",$I108="",$M108="",$N108="",$O108=""),"Champs obligatoires manquants",IF($I108&lt;$H108,"Fin prévue antérieure au début",IF(AND($B108="Jalon",$H108&lt;&gt;$I108),"Jalon : dates prévues différentes",IF(AND($K108&lt;&gt;"",$L108&lt;&gt;"",$L108&lt;$K108),"Fin réelle antérieure au début",IF($G108=$A108,"Auto-dépendance",IF(AND($G108&lt;&gt;"",COUNTIF($A$9:$A$128,$G108)=0),"Prédécesseur introuvable",IF(AND($G108&lt;&gt;"",COUNTIF($A$9:$A$128,$G108)&gt;1),"Prédécesseur ambigu",IF(AND($R108&lt;&gt;"",$H108&lt;$R108),"Début avant fin du prédécesseur",IF(AND($M108&gt;0,$K108=""),"Début réel à renseigner",IF(AND($M108=100%,$L108=""),"Fin réelle à renseigner",IF(AND($L108&lt;&gt;"",$M108&lt;100%),"Avancement à passer à 100 %",IF($N108="Bloqué","Blocage à traiter",IF($N108="En attente","Attente à traiter",IF($P108="En retard","Retard",IF(AND($P108&lt;&gt;"Terminé",$I108&gt;='Paramètres'!$B$3,IFERROR(NETWORKDAYS.INTL('Paramètres'!$B$3,$I108,1,'Paramètres'!$J$3:$J$22),999)&lt;='Paramètres'!$B$6),"Échéance proche","")))))))))))))))))))</f>
        <v/>
      </c>
      <c r="T108" s="34" t="n"/>
      <c r="U108" s="65">
        <f>IF(OR($A108="",$G108=""),"",IFERROR(IF(INDEX($L$9:$L$128,MATCH($G108,$A$9:$A$128,0))&lt;&gt;"",INDEX($L$9:$L$128,MATCH($G108,$A$9:$A$128,0)),INDEX($I$9:$I$128,MATCH($G108,$A$9:$A$128,0))),""))</f>
        <v/>
      </c>
    </row>
    <row r="109" ht="28" customHeight="1">
      <c r="A109" s="42" t="n"/>
      <c r="B109" s="42" t="n"/>
      <c r="C109" s="42" t="n"/>
      <c r="D109" s="42" t="n"/>
      <c r="E109" s="34" t="n"/>
      <c r="F109" s="42" t="n"/>
      <c r="G109" s="42" t="n"/>
      <c r="H109" s="61" t="n"/>
      <c r="I109" s="61" t="n"/>
      <c r="J109" s="62">
        <f>IF(OR($A109="",$H109="",$I109=""),"",IF($B109="Jalon",0,IF($I109&lt;$H109,"",IFERROR(NETWORKDAYS.INTL($H109,$I109,1,'Paramètres'!$J$3:$J$22),""))))</f>
        <v/>
      </c>
      <c r="K109" s="61" t="n"/>
      <c r="L109" s="61" t="n"/>
      <c r="M109" s="44" t="n"/>
      <c r="N109" s="42" t="n"/>
      <c r="O109" s="45" t="n"/>
      <c r="P109" s="46">
        <f>IF($A109="","",IF(OR($B109="",$C109="",$D109="",$E109="",$F109="",$H109="",$I109="",$M109="",$N109="",$O109="",'Paramètres'!$B$3=""),"À compléter",IF(OR($L109&lt;&gt;"",$M109=100%),"Terminé",IF($N109="Bloqué","Bloqué",IF($N109="En attente","En attente",IF($K109&lt;&gt;"",IF('Paramètres'!$B$3&gt;$I109,"En retard","En cours"),IF('Paramètres'!$B$3&gt;$I109,"En retard",IF('Paramètres'!$B$3&gt;=$H109,"À démarrer","Non démarré"))))))))</f>
        <v/>
      </c>
      <c r="Q109" s="62">
        <f>IF(OR($A109="",$I109=""),"",IF($P109="Terminé",IF($L109="","",MAX(0,IFERROR(NETWORKDAYS.INTL(WORKDAY.INTL($I109,1,1,'Paramètres'!$J$3:$J$22),$L109,1,'Paramètres'!$J$3:$J$22),0))),IF('Paramètres'!$B$3="","",MAX(0,IFERROR(NETWORKDAYS.INTL(WORKDAY.INTL($I109,1,1,'Paramètres'!$J$3:$J$22),'Paramètres'!$B$3,1,'Paramètres'!$J$3:$J$22),0)))))</f>
        <v/>
      </c>
      <c r="R109" s="63">
        <f>IF(OR($A109="",$U109=""),"",IFERROR(WORKDAY.INTL($U109,1,1,'Paramètres'!$J$3:$J$22),""))</f>
        <v/>
      </c>
      <c r="S109" s="38">
        <f>IF(COUNTA($A109:$I109,$K109:$O109,$T109)=0,"",IF('Paramètres'!$B$3="","Date de situation manquante",IF($A109="","ID manquant",IF(COUNTIF($A$9:$A$128,$A109)&gt;1,"ID en double",IF(OR($B109="",$C109="",$D109="",$E109="",$F109="",$H109="",$I109="",$M109="",$N109="",$O109=""),"Champs obligatoires manquants",IF($I109&lt;$H109,"Fin prévue antérieure au début",IF(AND($B109="Jalon",$H109&lt;&gt;$I109),"Jalon : dates prévues différentes",IF(AND($K109&lt;&gt;"",$L109&lt;&gt;"",$L109&lt;$K109),"Fin réelle antérieure au début",IF($G109=$A109,"Auto-dépendance",IF(AND($G109&lt;&gt;"",COUNTIF($A$9:$A$128,$G109)=0),"Prédécesseur introuvable",IF(AND($G109&lt;&gt;"",COUNTIF($A$9:$A$128,$G109)&gt;1),"Prédécesseur ambigu",IF(AND($R109&lt;&gt;"",$H109&lt;$R109),"Début avant fin du prédécesseur",IF(AND($M109&gt;0,$K109=""),"Début réel à renseigner",IF(AND($M109=100%,$L109=""),"Fin réelle à renseigner",IF(AND($L109&lt;&gt;"",$M109&lt;100%),"Avancement à passer à 100 %",IF($N109="Bloqué","Blocage à traiter",IF($N109="En attente","Attente à traiter",IF($P109="En retard","Retard",IF(AND($P109&lt;&gt;"Terminé",$I109&gt;='Paramètres'!$B$3,IFERROR(NETWORKDAYS.INTL('Paramètres'!$B$3,$I109,1,'Paramètres'!$J$3:$J$22),999)&lt;='Paramètres'!$B$6),"Échéance proche","")))))))))))))))))))</f>
        <v/>
      </c>
      <c r="T109" s="34" t="n"/>
      <c r="U109" s="63">
        <f>IF(OR($A109="",$G109=""),"",IFERROR(IF(INDEX($L$9:$L$128,MATCH($G109,$A$9:$A$128,0))&lt;&gt;"",INDEX($L$9:$L$128,MATCH($G109,$A$9:$A$128,0)),INDEX($I$9:$I$128,MATCH($G109,$A$9:$A$128,0))),""))</f>
        <v/>
      </c>
    </row>
    <row r="110" ht="28" customHeight="1">
      <c r="A110" s="42" t="n"/>
      <c r="B110" s="42" t="n"/>
      <c r="C110" s="42" t="n"/>
      <c r="D110" s="42" t="n"/>
      <c r="E110" s="34" t="n"/>
      <c r="F110" s="42" t="n"/>
      <c r="G110" s="42" t="n"/>
      <c r="H110" s="61" t="n"/>
      <c r="I110" s="61" t="n"/>
      <c r="J110" s="64">
        <f>IF(OR($A110="",$H110="",$I110=""),"",IF($B110="Jalon",0,IF($I110&lt;$H110,"",IFERROR(NETWORKDAYS.INTL($H110,$I110,1,'Paramètres'!$J$3:$J$22),""))))</f>
        <v/>
      </c>
      <c r="K110" s="61" t="n"/>
      <c r="L110" s="61" t="n"/>
      <c r="M110" s="44" t="n"/>
      <c r="N110" s="42" t="n"/>
      <c r="O110" s="45" t="n"/>
      <c r="P110" s="49">
        <f>IF($A110="","",IF(OR($B110="",$C110="",$D110="",$E110="",$F110="",$H110="",$I110="",$M110="",$N110="",$O110="",'Paramètres'!$B$3=""),"À compléter",IF(OR($L110&lt;&gt;"",$M110=100%),"Terminé",IF($N110="Bloqué","Bloqué",IF($N110="En attente","En attente",IF($K110&lt;&gt;"",IF('Paramètres'!$B$3&gt;$I110,"En retard","En cours"),IF('Paramètres'!$B$3&gt;$I110,"En retard",IF('Paramètres'!$B$3&gt;=$H110,"À démarrer","Non démarré"))))))))</f>
        <v/>
      </c>
      <c r="Q110" s="64">
        <f>IF(OR($A110="",$I110=""),"",IF($P110="Terminé",IF($L110="","",MAX(0,IFERROR(NETWORKDAYS.INTL(WORKDAY.INTL($I110,1,1,'Paramètres'!$J$3:$J$22),$L110,1,'Paramètres'!$J$3:$J$22),0))),IF('Paramètres'!$B$3="","",MAX(0,IFERROR(NETWORKDAYS.INTL(WORKDAY.INTL($I110,1,1,'Paramètres'!$J$3:$J$22),'Paramètres'!$B$3,1,'Paramètres'!$J$3:$J$22),0)))))</f>
        <v/>
      </c>
      <c r="R110" s="65">
        <f>IF(OR($A110="",$U110=""),"",IFERROR(WORKDAY.INTL($U110,1,1,'Paramètres'!$J$3:$J$22),""))</f>
        <v/>
      </c>
      <c r="S110" s="51">
        <f>IF(COUNTA($A110:$I110,$K110:$O110,$T110)=0,"",IF('Paramètres'!$B$3="","Date de situation manquante",IF($A110="","ID manquant",IF(COUNTIF($A$9:$A$128,$A110)&gt;1,"ID en double",IF(OR($B110="",$C110="",$D110="",$E110="",$F110="",$H110="",$I110="",$M110="",$N110="",$O110=""),"Champs obligatoires manquants",IF($I110&lt;$H110,"Fin prévue antérieure au début",IF(AND($B110="Jalon",$H110&lt;&gt;$I110),"Jalon : dates prévues différentes",IF(AND($K110&lt;&gt;"",$L110&lt;&gt;"",$L110&lt;$K110),"Fin réelle antérieure au début",IF($G110=$A110,"Auto-dépendance",IF(AND($G110&lt;&gt;"",COUNTIF($A$9:$A$128,$G110)=0),"Prédécesseur introuvable",IF(AND($G110&lt;&gt;"",COUNTIF($A$9:$A$128,$G110)&gt;1),"Prédécesseur ambigu",IF(AND($R110&lt;&gt;"",$H110&lt;$R110),"Début avant fin du prédécesseur",IF(AND($M110&gt;0,$K110=""),"Début réel à renseigner",IF(AND($M110=100%,$L110=""),"Fin réelle à renseigner",IF(AND($L110&lt;&gt;"",$M110&lt;100%),"Avancement à passer à 100 %",IF($N110="Bloqué","Blocage à traiter",IF($N110="En attente","Attente à traiter",IF($P110="En retard","Retard",IF(AND($P110&lt;&gt;"Terminé",$I110&gt;='Paramètres'!$B$3,IFERROR(NETWORKDAYS.INTL('Paramètres'!$B$3,$I110,1,'Paramètres'!$J$3:$J$22),999)&lt;='Paramètres'!$B$6),"Échéance proche","")))))))))))))))))))</f>
        <v/>
      </c>
      <c r="T110" s="34" t="n"/>
      <c r="U110" s="65">
        <f>IF(OR($A110="",$G110=""),"",IFERROR(IF(INDEX($L$9:$L$128,MATCH($G110,$A$9:$A$128,0))&lt;&gt;"",INDEX($L$9:$L$128,MATCH($G110,$A$9:$A$128,0)),INDEX($I$9:$I$128,MATCH($G110,$A$9:$A$128,0))),""))</f>
        <v/>
      </c>
    </row>
    <row r="111" ht="28" customHeight="1">
      <c r="A111" s="42" t="n"/>
      <c r="B111" s="42" t="n"/>
      <c r="C111" s="42" t="n"/>
      <c r="D111" s="42" t="n"/>
      <c r="E111" s="34" t="n"/>
      <c r="F111" s="42" t="n"/>
      <c r="G111" s="42" t="n"/>
      <c r="H111" s="61" t="n"/>
      <c r="I111" s="61" t="n"/>
      <c r="J111" s="62">
        <f>IF(OR($A111="",$H111="",$I111=""),"",IF($B111="Jalon",0,IF($I111&lt;$H111,"",IFERROR(NETWORKDAYS.INTL($H111,$I111,1,'Paramètres'!$J$3:$J$22),""))))</f>
        <v/>
      </c>
      <c r="K111" s="61" t="n"/>
      <c r="L111" s="61" t="n"/>
      <c r="M111" s="44" t="n"/>
      <c r="N111" s="42" t="n"/>
      <c r="O111" s="45" t="n"/>
      <c r="P111" s="46">
        <f>IF($A111="","",IF(OR($B111="",$C111="",$D111="",$E111="",$F111="",$H111="",$I111="",$M111="",$N111="",$O111="",'Paramètres'!$B$3=""),"À compléter",IF(OR($L111&lt;&gt;"",$M111=100%),"Terminé",IF($N111="Bloqué","Bloqué",IF($N111="En attente","En attente",IF($K111&lt;&gt;"",IF('Paramètres'!$B$3&gt;$I111,"En retard","En cours"),IF('Paramètres'!$B$3&gt;$I111,"En retard",IF('Paramètres'!$B$3&gt;=$H111,"À démarrer","Non démarré"))))))))</f>
        <v/>
      </c>
      <c r="Q111" s="62">
        <f>IF(OR($A111="",$I111=""),"",IF($P111="Terminé",IF($L111="","",MAX(0,IFERROR(NETWORKDAYS.INTL(WORKDAY.INTL($I111,1,1,'Paramètres'!$J$3:$J$22),$L111,1,'Paramètres'!$J$3:$J$22),0))),IF('Paramètres'!$B$3="","",MAX(0,IFERROR(NETWORKDAYS.INTL(WORKDAY.INTL($I111,1,1,'Paramètres'!$J$3:$J$22),'Paramètres'!$B$3,1,'Paramètres'!$J$3:$J$22),0)))))</f>
        <v/>
      </c>
      <c r="R111" s="63">
        <f>IF(OR($A111="",$U111=""),"",IFERROR(WORKDAY.INTL($U111,1,1,'Paramètres'!$J$3:$J$22),""))</f>
        <v/>
      </c>
      <c r="S111" s="38">
        <f>IF(COUNTA($A111:$I111,$K111:$O111,$T111)=0,"",IF('Paramètres'!$B$3="","Date de situation manquante",IF($A111="","ID manquant",IF(COUNTIF($A$9:$A$128,$A111)&gt;1,"ID en double",IF(OR($B111="",$C111="",$D111="",$E111="",$F111="",$H111="",$I111="",$M111="",$N111="",$O111=""),"Champs obligatoires manquants",IF($I111&lt;$H111,"Fin prévue antérieure au début",IF(AND($B111="Jalon",$H111&lt;&gt;$I111),"Jalon : dates prévues différentes",IF(AND($K111&lt;&gt;"",$L111&lt;&gt;"",$L111&lt;$K111),"Fin réelle antérieure au début",IF($G111=$A111,"Auto-dépendance",IF(AND($G111&lt;&gt;"",COUNTIF($A$9:$A$128,$G111)=0),"Prédécesseur introuvable",IF(AND($G111&lt;&gt;"",COUNTIF($A$9:$A$128,$G111)&gt;1),"Prédécesseur ambigu",IF(AND($R111&lt;&gt;"",$H111&lt;$R111),"Début avant fin du prédécesseur",IF(AND($M111&gt;0,$K111=""),"Début réel à renseigner",IF(AND($M111=100%,$L111=""),"Fin réelle à renseigner",IF(AND($L111&lt;&gt;"",$M111&lt;100%),"Avancement à passer à 100 %",IF($N111="Bloqué","Blocage à traiter",IF($N111="En attente","Attente à traiter",IF($P111="En retard","Retard",IF(AND($P111&lt;&gt;"Terminé",$I111&gt;='Paramètres'!$B$3,IFERROR(NETWORKDAYS.INTL('Paramètres'!$B$3,$I111,1,'Paramètres'!$J$3:$J$22),999)&lt;='Paramètres'!$B$6),"Échéance proche","")))))))))))))))))))</f>
        <v/>
      </c>
      <c r="T111" s="34" t="n"/>
      <c r="U111" s="63">
        <f>IF(OR($A111="",$G111=""),"",IFERROR(IF(INDEX($L$9:$L$128,MATCH($G111,$A$9:$A$128,0))&lt;&gt;"",INDEX($L$9:$L$128,MATCH($G111,$A$9:$A$128,0)),INDEX($I$9:$I$128,MATCH($G111,$A$9:$A$128,0))),""))</f>
        <v/>
      </c>
    </row>
    <row r="112" ht="28" customHeight="1">
      <c r="A112" s="42" t="n"/>
      <c r="B112" s="42" t="n"/>
      <c r="C112" s="42" t="n"/>
      <c r="D112" s="42" t="n"/>
      <c r="E112" s="34" t="n"/>
      <c r="F112" s="42" t="n"/>
      <c r="G112" s="42" t="n"/>
      <c r="H112" s="61" t="n"/>
      <c r="I112" s="61" t="n"/>
      <c r="J112" s="64">
        <f>IF(OR($A112="",$H112="",$I112=""),"",IF($B112="Jalon",0,IF($I112&lt;$H112,"",IFERROR(NETWORKDAYS.INTL($H112,$I112,1,'Paramètres'!$J$3:$J$22),""))))</f>
        <v/>
      </c>
      <c r="K112" s="61" t="n"/>
      <c r="L112" s="61" t="n"/>
      <c r="M112" s="44" t="n"/>
      <c r="N112" s="42" t="n"/>
      <c r="O112" s="45" t="n"/>
      <c r="P112" s="49">
        <f>IF($A112="","",IF(OR($B112="",$C112="",$D112="",$E112="",$F112="",$H112="",$I112="",$M112="",$N112="",$O112="",'Paramètres'!$B$3=""),"À compléter",IF(OR($L112&lt;&gt;"",$M112=100%),"Terminé",IF($N112="Bloqué","Bloqué",IF($N112="En attente","En attente",IF($K112&lt;&gt;"",IF('Paramètres'!$B$3&gt;$I112,"En retard","En cours"),IF('Paramètres'!$B$3&gt;$I112,"En retard",IF('Paramètres'!$B$3&gt;=$H112,"À démarrer","Non démarré"))))))))</f>
        <v/>
      </c>
      <c r="Q112" s="64">
        <f>IF(OR($A112="",$I112=""),"",IF($P112="Terminé",IF($L112="","",MAX(0,IFERROR(NETWORKDAYS.INTL(WORKDAY.INTL($I112,1,1,'Paramètres'!$J$3:$J$22),$L112,1,'Paramètres'!$J$3:$J$22),0))),IF('Paramètres'!$B$3="","",MAX(0,IFERROR(NETWORKDAYS.INTL(WORKDAY.INTL($I112,1,1,'Paramètres'!$J$3:$J$22),'Paramètres'!$B$3,1,'Paramètres'!$J$3:$J$22),0)))))</f>
        <v/>
      </c>
      <c r="R112" s="65">
        <f>IF(OR($A112="",$U112=""),"",IFERROR(WORKDAY.INTL($U112,1,1,'Paramètres'!$J$3:$J$22),""))</f>
        <v/>
      </c>
      <c r="S112" s="51">
        <f>IF(COUNTA($A112:$I112,$K112:$O112,$T112)=0,"",IF('Paramètres'!$B$3="","Date de situation manquante",IF($A112="","ID manquant",IF(COUNTIF($A$9:$A$128,$A112)&gt;1,"ID en double",IF(OR($B112="",$C112="",$D112="",$E112="",$F112="",$H112="",$I112="",$M112="",$N112="",$O112=""),"Champs obligatoires manquants",IF($I112&lt;$H112,"Fin prévue antérieure au début",IF(AND($B112="Jalon",$H112&lt;&gt;$I112),"Jalon : dates prévues différentes",IF(AND($K112&lt;&gt;"",$L112&lt;&gt;"",$L112&lt;$K112),"Fin réelle antérieure au début",IF($G112=$A112,"Auto-dépendance",IF(AND($G112&lt;&gt;"",COUNTIF($A$9:$A$128,$G112)=0),"Prédécesseur introuvable",IF(AND($G112&lt;&gt;"",COUNTIF($A$9:$A$128,$G112)&gt;1),"Prédécesseur ambigu",IF(AND($R112&lt;&gt;"",$H112&lt;$R112),"Début avant fin du prédécesseur",IF(AND($M112&gt;0,$K112=""),"Début réel à renseigner",IF(AND($M112=100%,$L112=""),"Fin réelle à renseigner",IF(AND($L112&lt;&gt;"",$M112&lt;100%),"Avancement à passer à 100 %",IF($N112="Bloqué","Blocage à traiter",IF($N112="En attente","Attente à traiter",IF($P112="En retard","Retard",IF(AND($P112&lt;&gt;"Terminé",$I112&gt;='Paramètres'!$B$3,IFERROR(NETWORKDAYS.INTL('Paramètres'!$B$3,$I112,1,'Paramètres'!$J$3:$J$22),999)&lt;='Paramètres'!$B$6),"Échéance proche","")))))))))))))))))))</f>
        <v/>
      </c>
      <c r="T112" s="34" t="n"/>
      <c r="U112" s="65">
        <f>IF(OR($A112="",$G112=""),"",IFERROR(IF(INDEX($L$9:$L$128,MATCH($G112,$A$9:$A$128,0))&lt;&gt;"",INDEX($L$9:$L$128,MATCH($G112,$A$9:$A$128,0)),INDEX($I$9:$I$128,MATCH($G112,$A$9:$A$128,0))),""))</f>
        <v/>
      </c>
    </row>
    <row r="113" ht="28" customHeight="1">
      <c r="A113" s="42" t="n"/>
      <c r="B113" s="42" t="n"/>
      <c r="C113" s="42" t="n"/>
      <c r="D113" s="42" t="n"/>
      <c r="E113" s="34" t="n"/>
      <c r="F113" s="42" t="n"/>
      <c r="G113" s="42" t="n"/>
      <c r="H113" s="61" t="n"/>
      <c r="I113" s="61" t="n"/>
      <c r="J113" s="62">
        <f>IF(OR($A113="",$H113="",$I113=""),"",IF($B113="Jalon",0,IF($I113&lt;$H113,"",IFERROR(NETWORKDAYS.INTL($H113,$I113,1,'Paramètres'!$J$3:$J$22),""))))</f>
        <v/>
      </c>
      <c r="K113" s="61" t="n"/>
      <c r="L113" s="61" t="n"/>
      <c r="M113" s="44" t="n"/>
      <c r="N113" s="42" t="n"/>
      <c r="O113" s="45" t="n"/>
      <c r="P113" s="46">
        <f>IF($A113="","",IF(OR($B113="",$C113="",$D113="",$E113="",$F113="",$H113="",$I113="",$M113="",$N113="",$O113="",'Paramètres'!$B$3=""),"À compléter",IF(OR($L113&lt;&gt;"",$M113=100%),"Terminé",IF($N113="Bloqué","Bloqué",IF($N113="En attente","En attente",IF($K113&lt;&gt;"",IF('Paramètres'!$B$3&gt;$I113,"En retard","En cours"),IF('Paramètres'!$B$3&gt;$I113,"En retard",IF('Paramètres'!$B$3&gt;=$H113,"À démarrer","Non démarré"))))))))</f>
        <v/>
      </c>
      <c r="Q113" s="62">
        <f>IF(OR($A113="",$I113=""),"",IF($P113="Terminé",IF($L113="","",MAX(0,IFERROR(NETWORKDAYS.INTL(WORKDAY.INTL($I113,1,1,'Paramètres'!$J$3:$J$22),$L113,1,'Paramètres'!$J$3:$J$22),0))),IF('Paramètres'!$B$3="","",MAX(0,IFERROR(NETWORKDAYS.INTL(WORKDAY.INTL($I113,1,1,'Paramètres'!$J$3:$J$22),'Paramètres'!$B$3,1,'Paramètres'!$J$3:$J$22),0)))))</f>
        <v/>
      </c>
      <c r="R113" s="63">
        <f>IF(OR($A113="",$U113=""),"",IFERROR(WORKDAY.INTL($U113,1,1,'Paramètres'!$J$3:$J$22),""))</f>
        <v/>
      </c>
      <c r="S113" s="38">
        <f>IF(COUNTA($A113:$I113,$K113:$O113,$T113)=0,"",IF('Paramètres'!$B$3="","Date de situation manquante",IF($A113="","ID manquant",IF(COUNTIF($A$9:$A$128,$A113)&gt;1,"ID en double",IF(OR($B113="",$C113="",$D113="",$E113="",$F113="",$H113="",$I113="",$M113="",$N113="",$O113=""),"Champs obligatoires manquants",IF($I113&lt;$H113,"Fin prévue antérieure au début",IF(AND($B113="Jalon",$H113&lt;&gt;$I113),"Jalon : dates prévues différentes",IF(AND($K113&lt;&gt;"",$L113&lt;&gt;"",$L113&lt;$K113),"Fin réelle antérieure au début",IF($G113=$A113,"Auto-dépendance",IF(AND($G113&lt;&gt;"",COUNTIF($A$9:$A$128,$G113)=0),"Prédécesseur introuvable",IF(AND($G113&lt;&gt;"",COUNTIF($A$9:$A$128,$G113)&gt;1),"Prédécesseur ambigu",IF(AND($R113&lt;&gt;"",$H113&lt;$R113),"Début avant fin du prédécesseur",IF(AND($M113&gt;0,$K113=""),"Début réel à renseigner",IF(AND($M113=100%,$L113=""),"Fin réelle à renseigner",IF(AND($L113&lt;&gt;"",$M113&lt;100%),"Avancement à passer à 100 %",IF($N113="Bloqué","Blocage à traiter",IF($N113="En attente","Attente à traiter",IF($P113="En retard","Retard",IF(AND($P113&lt;&gt;"Terminé",$I113&gt;='Paramètres'!$B$3,IFERROR(NETWORKDAYS.INTL('Paramètres'!$B$3,$I113,1,'Paramètres'!$J$3:$J$22),999)&lt;='Paramètres'!$B$6),"Échéance proche","")))))))))))))))))))</f>
        <v/>
      </c>
      <c r="T113" s="34" t="n"/>
      <c r="U113" s="63">
        <f>IF(OR($A113="",$G113=""),"",IFERROR(IF(INDEX($L$9:$L$128,MATCH($G113,$A$9:$A$128,0))&lt;&gt;"",INDEX($L$9:$L$128,MATCH($G113,$A$9:$A$128,0)),INDEX($I$9:$I$128,MATCH($G113,$A$9:$A$128,0))),""))</f>
        <v/>
      </c>
    </row>
    <row r="114" ht="28" customHeight="1">
      <c r="A114" s="42" t="n"/>
      <c r="B114" s="42" t="n"/>
      <c r="C114" s="42" t="n"/>
      <c r="D114" s="42" t="n"/>
      <c r="E114" s="34" t="n"/>
      <c r="F114" s="42" t="n"/>
      <c r="G114" s="42" t="n"/>
      <c r="H114" s="61" t="n"/>
      <c r="I114" s="61" t="n"/>
      <c r="J114" s="64">
        <f>IF(OR($A114="",$H114="",$I114=""),"",IF($B114="Jalon",0,IF($I114&lt;$H114,"",IFERROR(NETWORKDAYS.INTL($H114,$I114,1,'Paramètres'!$J$3:$J$22),""))))</f>
        <v/>
      </c>
      <c r="K114" s="61" t="n"/>
      <c r="L114" s="61" t="n"/>
      <c r="M114" s="44" t="n"/>
      <c r="N114" s="42" t="n"/>
      <c r="O114" s="45" t="n"/>
      <c r="P114" s="49">
        <f>IF($A114="","",IF(OR($B114="",$C114="",$D114="",$E114="",$F114="",$H114="",$I114="",$M114="",$N114="",$O114="",'Paramètres'!$B$3=""),"À compléter",IF(OR($L114&lt;&gt;"",$M114=100%),"Terminé",IF($N114="Bloqué","Bloqué",IF($N114="En attente","En attente",IF($K114&lt;&gt;"",IF('Paramètres'!$B$3&gt;$I114,"En retard","En cours"),IF('Paramètres'!$B$3&gt;$I114,"En retard",IF('Paramètres'!$B$3&gt;=$H114,"À démarrer","Non démarré"))))))))</f>
        <v/>
      </c>
      <c r="Q114" s="64">
        <f>IF(OR($A114="",$I114=""),"",IF($P114="Terminé",IF($L114="","",MAX(0,IFERROR(NETWORKDAYS.INTL(WORKDAY.INTL($I114,1,1,'Paramètres'!$J$3:$J$22),$L114,1,'Paramètres'!$J$3:$J$22),0))),IF('Paramètres'!$B$3="","",MAX(0,IFERROR(NETWORKDAYS.INTL(WORKDAY.INTL($I114,1,1,'Paramètres'!$J$3:$J$22),'Paramètres'!$B$3,1,'Paramètres'!$J$3:$J$22),0)))))</f>
        <v/>
      </c>
      <c r="R114" s="65">
        <f>IF(OR($A114="",$U114=""),"",IFERROR(WORKDAY.INTL($U114,1,1,'Paramètres'!$J$3:$J$22),""))</f>
        <v/>
      </c>
      <c r="S114" s="51">
        <f>IF(COUNTA($A114:$I114,$K114:$O114,$T114)=0,"",IF('Paramètres'!$B$3="","Date de situation manquante",IF($A114="","ID manquant",IF(COUNTIF($A$9:$A$128,$A114)&gt;1,"ID en double",IF(OR($B114="",$C114="",$D114="",$E114="",$F114="",$H114="",$I114="",$M114="",$N114="",$O114=""),"Champs obligatoires manquants",IF($I114&lt;$H114,"Fin prévue antérieure au début",IF(AND($B114="Jalon",$H114&lt;&gt;$I114),"Jalon : dates prévues différentes",IF(AND($K114&lt;&gt;"",$L114&lt;&gt;"",$L114&lt;$K114),"Fin réelle antérieure au début",IF($G114=$A114,"Auto-dépendance",IF(AND($G114&lt;&gt;"",COUNTIF($A$9:$A$128,$G114)=0),"Prédécesseur introuvable",IF(AND($G114&lt;&gt;"",COUNTIF($A$9:$A$128,$G114)&gt;1),"Prédécesseur ambigu",IF(AND($R114&lt;&gt;"",$H114&lt;$R114),"Début avant fin du prédécesseur",IF(AND($M114&gt;0,$K114=""),"Début réel à renseigner",IF(AND($M114=100%,$L114=""),"Fin réelle à renseigner",IF(AND($L114&lt;&gt;"",$M114&lt;100%),"Avancement à passer à 100 %",IF($N114="Bloqué","Blocage à traiter",IF($N114="En attente","Attente à traiter",IF($P114="En retard","Retard",IF(AND($P114&lt;&gt;"Terminé",$I114&gt;='Paramètres'!$B$3,IFERROR(NETWORKDAYS.INTL('Paramètres'!$B$3,$I114,1,'Paramètres'!$J$3:$J$22),999)&lt;='Paramètres'!$B$6),"Échéance proche","")))))))))))))))))))</f>
        <v/>
      </c>
      <c r="T114" s="34" t="n"/>
      <c r="U114" s="65">
        <f>IF(OR($A114="",$G114=""),"",IFERROR(IF(INDEX($L$9:$L$128,MATCH($G114,$A$9:$A$128,0))&lt;&gt;"",INDEX($L$9:$L$128,MATCH($G114,$A$9:$A$128,0)),INDEX($I$9:$I$128,MATCH($G114,$A$9:$A$128,0))),""))</f>
        <v/>
      </c>
    </row>
    <row r="115" ht="28" customHeight="1">
      <c r="A115" s="42" t="n"/>
      <c r="B115" s="42" t="n"/>
      <c r="C115" s="42" t="n"/>
      <c r="D115" s="42" t="n"/>
      <c r="E115" s="34" t="n"/>
      <c r="F115" s="42" t="n"/>
      <c r="G115" s="42" t="n"/>
      <c r="H115" s="61" t="n"/>
      <c r="I115" s="61" t="n"/>
      <c r="J115" s="62">
        <f>IF(OR($A115="",$H115="",$I115=""),"",IF($B115="Jalon",0,IF($I115&lt;$H115,"",IFERROR(NETWORKDAYS.INTL($H115,$I115,1,'Paramètres'!$J$3:$J$22),""))))</f>
        <v/>
      </c>
      <c r="K115" s="61" t="n"/>
      <c r="L115" s="61" t="n"/>
      <c r="M115" s="44" t="n"/>
      <c r="N115" s="42" t="n"/>
      <c r="O115" s="45" t="n"/>
      <c r="P115" s="46">
        <f>IF($A115="","",IF(OR($B115="",$C115="",$D115="",$E115="",$F115="",$H115="",$I115="",$M115="",$N115="",$O115="",'Paramètres'!$B$3=""),"À compléter",IF(OR($L115&lt;&gt;"",$M115=100%),"Terminé",IF($N115="Bloqué","Bloqué",IF($N115="En attente","En attente",IF($K115&lt;&gt;"",IF('Paramètres'!$B$3&gt;$I115,"En retard","En cours"),IF('Paramètres'!$B$3&gt;$I115,"En retard",IF('Paramètres'!$B$3&gt;=$H115,"À démarrer","Non démarré"))))))))</f>
        <v/>
      </c>
      <c r="Q115" s="62">
        <f>IF(OR($A115="",$I115=""),"",IF($P115="Terminé",IF($L115="","",MAX(0,IFERROR(NETWORKDAYS.INTL(WORKDAY.INTL($I115,1,1,'Paramètres'!$J$3:$J$22),$L115,1,'Paramètres'!$J$3:$J$22),0))),IF('Paramètres'!$B$3="","",MAX(0,IFERROR(NETWORKDAYS.INTL(WORKDAY.INTL($I115,1,1,'Paramètres'!$J$3:$J$22),'Paramètres'!$B$3,1,'Paramètres'!$J$3:$J$22),0)))))</f>
        <v/>
      </c>
      <c r="R115" s="63">
        <f>IF(OR($A115="",$U115=""),"",IFERROR(WORKDAY.INTL($U115,1,1,'Paramètres'!$J$3:$J$22),""))</f>
        <v/>
      </c>
      <c r="S115" s="38">
        <f>IF(COUNTA($A115:$I115,$K115:$O115,$T115)=0,"",IF('Paramètres'!$B$3="","Date de situation manquante",IF($A115="","ID manquant",IF(COUNTIF($A$9:$A$128,$A115)&gt;1,"ID en double",IF(OR($B115="",$C115="",$D115="",$E115="",$F115="",$H115="",$I115="",$M115="",$N115="",$O115=""),"Champs obligatoires manquants",IF($I115&lt;$H115,"Fin prévue antérieure au début",IF(AND($B115="Jalon",$H115&lt;&gt;$I115),"Jalon : dates prévues différentes",IF(AND($K115&lt;&gt;"",$L115&lt;&gt;"",$L115&lt;$K115),"Fin réelle antérieure au début",IF($G115=$A115,"Auto-dépendance",IF(AND($G115&lt;&gt;"",COUNTIF($A$9:$A$128,$G115)=0),"Prédécesseur introuvable",IF(AND($G115&lt;&gt;"",COUNTIF($A$9:$A$128,$G115)&gt;1),"Prédécesseur ambigu",IF(AND($R115&lt;&gt;"",$H115&lt;$R115),"Début avant fin du prédécesseur",IF(AND($M115&gt;0,$K115=""),"Début réel à renseigner",IF(AND($M115=100%,$L115=""),"Fin réelle à renseigner",IF(AND($L115&lt;&gt;"",$M115&lt;100%),"Avancement à passer à 100 %",IF($N115="Bloqué","Blocage à traiter",IF($N115="En attente","Attente à traiter",IF($P115="En retard","Retard",IF(AND($P115&lt;&gt;"Terminé",$I115&gt;='Paramètres'!$B$3,IFERROR(NETWORKDAYS.INTL('Paramètres'!$B$3,$I115,1,'Paramètres'!$J$3:$J$22),999)&lt;='Paramètres'!$B$6),"Échéance proche","")))))))))))))))))))</f>
        <v/>
      </c>
      <c r="T115" s="34" t="n"/>
      <c r="U115" s="63">
        <f>IF(OR($A115="",$G115=""),"",IFERROR(IF(INDEX($L$9:$L$128,MATCH($G115,$A$9:$A$128,0))&lt;&gt;"",INDEX($L$9:$L$128,MATCH($G115,$A$9:$A$128,0)),INDEX($I$9:$I$128,MATCH($G115,$A$9:$A$128,0))),""))</f>
        <v/>
      </c>
    </row>
    <row r="116" ht="28" customHeight="1">
      <c r="A116" s="42" t="n"/>
      <c r="B116" s="42" t="n"/>
      <c r="C116" s="42" t="n"/>
      <c r="D116" s="42" t="n"/>
      <c r="E116" s="34" t="n"/>
      <c r="F116" s="42" t="n"/>
      <c r="G116" s="42" t="n"/>
      <c r="H116" s="61" t="n"/>
      <c r="I116" s="61" t="n"/>
      <c r="J116" s="64">
        <f>IF(OR($A116="",$H116="",$I116=""),"",IF($B116="Jalon",0,IF($I116&lt;$H116,"",IFERROR(NETWORKDAYS.INTL($H116,$I116,1,'Paramètres'!$J$3:$J$22),""))))</f>
        <v/>
      </c>
      <c r="K116" s="61" t="n"/>
      <c r="L116" s="61" t="n"/>
      <c r="M116" s="44" t="n"/>
      <c r="N116" s="42" t="n"/>
      <c r="O116" s="45" t="n"/>
      <c r="P116" s="49">
        <f>IF($A116="","",IF(OR($B116="",$C116="",$D116="",$E116="",$F116="",$H116="",$I116="",$M116="",$N116="",$O116="",'Paramètres'!$B$3=""),"À compléter",IF(OR($L116&lt;&gt;"",$M116=100%),"Terminé",IF($N116="Bloqué","Bloqué",IF($N116="En attente","En attente",IF($K116&lt;&gt;"",IF('Paramètres'!$B$3&gt;$I116,"En retard","En cours"),IF('Paramètres'!$B$3&gt;$I116,"En retard",IF('Paramètres'!$B$3&gt;=$H116,"À démarrer","Non démarré"))))))))</f>
        <v/>
      </c>
      <c r="Q116" s="64">
        <f>IF(OR($A116="",$I116=""),"",IF($P116="Terminé",IF($L116="","",MAX(0,IFERROR(NETWORKDAYS.INTL(WORKDAY.INTL($I116,1,1,'Paramètres'!$J$3:$J$22),$L116,1,'Paramètres'!$J$3:$J$22),0))),IF('Paramètres'!$B$3="","",MAX(0,IFERROR(NETWORKDAYS.INTL(WORKDAY.INTL($I116,1,1,'Paramètres'!$J$3:$J$22),'Paramètres'!$B$3,1,'Paramètres'!$J$3:$J$22),0)))))</f>
        <v/>
      </c>
      <c r="R116" s="65">
        <f>IF(OR($A116="",$U116=""),"",IFERROR(WORKDAY.INTL($U116,1,1,'Paramètres'!$J$3:$J$22),""))</f>
        <v/>
      </c>
      <c r="S116" s="51">
        <f>IF(COUNTA($A116:$I116,$K116:$O116,$T116)=0,"",IF('Paramètres'!$B$3="","Date de situation manquante",IF($A116="","ID manquant",IF(COUNTIF($A$9:$A$128,$A116)&gt;1,"ID en double",IF(OR($B116="",$C116="",$D116="",$E116="",$F116="",$H116="",$I116="",$M116="",$N116="",$O116=""),"Champs obligatoires manquants",IF($I116&lt;$H116,"Fin prévue antérieure au début",IF(AND($B116="Jalon",$H116&lt;&gt;$I116),"Jalon : dates prévues différentes",IF(AND($K116&lt;&gt;"",$L116&lt;&gt;"",$L116&lt;$K116),"Fin réelle antérieure au début",IF($G116=$A116,"Auto-dépendance",IF(AND($G116&lt;&gt;"",COUNTIF($A$9:$A$128,$G116)=0),"Prédécesseur introuvable",IF(AND($G116&lt;&gt;"",COUNTIF($A$9:$A$128,$G116)&gt;1),"Prédécesseur ambigu",IF(AND($R116&lt;&gt;"",$H116&lt;$R116),"Début avant fin du prédécesseur",IF(AND($M116&gt;0,$K116=""),"Début réel à renseigner",IF(AND($M116=100%,$L116=""),"Fin réelle à renseigner",IF(AND($L116&lt;&gt;"",$M116&lt;100%),"Avancement à passer à 100 %",IF($N116="Bloqué","Blocage à traiter",IF($N116="En attente","Attente à traiter",IF($P116="En retard","Retard",IF(AND($P116&lt;&gt;"Terminé",$I116&gt;='Paramètres'!$B$3,IFERROR(NETWORKDAYS.INTL('Paramètres'!$B$3,$I116,1,'Paramètres'!$J$3:$J$22),999)&lt;='Paramètres'!$B$6),"Échéance proche","")))))))))))))))))))</f>
        <v/>
      </c>
      <c r="T116" s="34" t="n"/>
      <c r="U116" s="65">
        <f>IF(OR($A116="",$G116=""),"",IFERROR(IF(INDEX($L$9:$L$128,MATCH($G116,$A$9:$A$128,0))&lt;&gt;"",INDEX($L$9:$L$128,MATCH($G116,$A$9:$A$128,0)),INDEX($I$9:$I$128,MATCH($G116,$A$9:$A$128,0))),""))</f>
        <v/>
      </c>
    </row>
    <row r="117" ht="28" customHeight="1">
      <c r="A117" s="42" t="n"/>
      <c r="B117" s="42" t="n"/>
      <c r="C117" s="42" t="n"/>
      <c r="D117" s="42" t="n"/>
      <c r="E117" s="34" t="n"/>
      <c r="F117" s="42" t="n"/>
      <c r="G117" s="42" t="n"/>
      <c r="H117" s="61" t="n"/>
      <c r="I117" s="61" t="n"/>
      <c r="J117" s="62">
        <f>IF(OR($A117="",$H117="",$I117=""),"",IF($B117="Jalon",0,IF($I117&lt;$H117,"",IFERROR(NETWORKDAYS.INTL($H117,$I117,1,'Paramètres'!$J$3:$J$22),""))))</f>
        <v/>
      </c>
      <c r="K117" s="61" t="n"/>
      <c r="L117" s="61" t="n"/>
      <c r="M117" s="44" t="n"/>
      <c r="N117" s="42" t="n"/>
      <c r="O117" s="45" t="n"/>
      <c r="P117" s="46">
        <f>IF($A117="","",IF(OR($B117="",$C117="",$D117="",$E117="",$F117="",$H117="",$I117="",$M117="",$N117="",$O117="",'Paramètres'!$B$3=""),"À compléter",IF(OR($L117&lt;&gt;"",$M117=100%),"Terminé",IF($N117="Bloqué","Bloqué",IF($N117="En attente","En attente",IF($K117&lt;&gt;"",IF('Paramètres'!$B$3&gt;$I117,"En retard","En cours"),IF('Paramètres'!$B$3&gt;$I117,"En retard",IF('Paramètres'!$B$3&gt;=$H117,"À démarrer","Non démarré"))))))))</f>
        <v/>
      </c>
      <c r="Q117" s="62">
        <f>IF(OR($A117="",$I117=""),"",IF($P117="Terminé",IF($L117="","",MAX(0,IFERROR(NETWORKDAYS.INTL(WORKDAY.INTL($I117,1,1,'Paramètres'!$J$3:$J$22),$L117,1,'Paramètres'!$J$3:$J$22),0))),IF('Paramètres'!$B$3="","",MAX(0,IFERROR(NETWORKDAYS.INTL(WORKDAY.INTL($I117,1,1,'Paramètres'!$J$3:$J$22),'Paramètres'!$B$3,1,'Paramètres'!$J$3:$J$22),0)))))</f>
        <v/>
      </c>
      <c r="R117" s="63">
        <f>IF(OR($A117="",$U117=""),"",IFERROR(WORKDAY.INTL($U117,1,1,'Paramètres'!$J$3:$J$22),""))</f>
        <v/>
      </c>
      <c r="S117" s="38">
        <f>IF(COUNTA($A117:$I117,$K117:$O117,$T117)=0,"",IF('Paramètres'!$B$3="","Date de situation manquante",IF($A117="","ID manquant",IF(COUNTIF($A$9:$A$128,$A117)&gt;1,"ID en double",IF(OR($B117="",$C117="",$D117="",$E117="",$F117="",$H117="",$I117="",$M117="",$N117="",$O117=""),"Champs obligatoires manquants",IF($I117&lt;$H117,"Fin prévue antérieure au début",IF(AND($B117="Jalon",$H117&lt;&gt;$I117),"Jalon : dates prévues différentes",IF(AND($K117&lt;&gt;"",$L117&lt;&gt;"",$L117&lt;$K117),"Fin réelle antérieure au début",IF($G117=$A117,"Auto-dépendance",IF(AND($G117&lt;&gt;"",COUNTIF($A$9:$A$128,$G117)=0),"Prédécesseur introuvable",IF(AND($G117&lt;&gt;"",COUNTIF($A$9:$A$128,$G117)&gt;1),"Prédécesseur ambigu",IF(AND($R117&lt;&gt;"",$H117&lt;$R117),"Début avant fin du prédécesseur",IF(AND($M117&gt;0,$K117=""),"Début réel à renseigner",IF(AND($M117=100%,$L117=""),"Fin réelle à renseigner",IF(AND($L117&lt;&gt;"",$M117&lt;100%),"Avancement à passer à 100 %",IF($N117="Bloqué","Blocage à traiter",IF($N117="En attente","Attente à traiter",IF($P117="En retard","Retard",IF(AND($P117&lt;&gt;"Terminé",$I117&gt;='Paramètres'!$B$3,IFERROR(NETWORKDAYS.INTL('Paramètres'!$B$3,$I117,1,'Paramètres'!$J$3:$J$22),999)&lt;='Paramètres'!$B$6),"Échéance proche","")))))))))))))))))))</f>
        <v/>
      </c>
      <c r="T117" s="34" t="n"/>
      <c r="U117" s="63">
        <f>IF(OR($A117="",$G117=""),"",IFERROR(IF(INDEX($L$9:$L$128,MATCH($G117,$A$9:$A$128,0))&lt;&gt;"",INDEX($L$9:$L$128,MATCH($G117,$A$9:$A$128,0)),INDEX($I$9:$I$128,MATCH($G117,$A$9:$A$128,0))),""))</f>
        <v/>
      </c>
    </row>
    <row r="118" ht="28" customHeight="1">
      <c r="A118" s="42" t="n"/>
      <c r="B118" s="42" t="n"/>
      <c r="C118" s="42" t="n"/>
      <c r="D118" s="42" t="n"/>
      <c r="E118" s="34" t="n"/>
      <c r="F118" s="42" t="n"/>
      <c r="G118" s="42" t="n"/>
      <c r="H118" s="61" t="n"/>
      <c r="I118" s="61" t="n"/>
      <c r="J118" s="64">
        <f>IF(OR($A118="",$H118="",$I118=""),"",IF($B118="Jalon",0,IF($I118&lt;$H118,"",IFERROR(NETWORKDAYS.INTL($H118,$I118,1,'Paramètres'!$J$3:$J$22),""))))</f>
        <v/>
      </c>
      <c r="K118" s="61" t="n"/>
      <c r="L118" s="61" t="n"/>
      <c r="M118" s="44" t="n"/>
      <c r="N118" s="42" t="n"/>
      <c r="O118" s="45" t="n"/>
      <c r="P118" s="49">
        <f>IF($A118="","",IF(OR($B118="",$C118="",$D118="",$E118="",$F118="",$H118="",$I118="",$M118="",$N118="",$O118="",'Paramètres'!$B$3=""),"À compléter",IF(OR($L118&lt;&gt;"",$M118=100%),"Terminé",IF($N118="Bloqué","Bloqué",IF($N118="En attente","En attente",IF($K118&lt;&gt;"",IF('Paramètres'!$B$3&gt;$I118,"En retard","En cours"),IF('Paramètres'!$B$3&gt;$I118,"En retard",IF('Paramètres'!$B$3&gt;=$H118,"À démarrer","Non démarré"))))))))</f>
        <v/>
      </c>
      <c r="Q118" s="64">
        <f>IF(OR($A118="",$I118=""),"",IF($P118="Terminé",IF($L118="","",MAX(0,IFERROR(NETWORKDAYS.INTL(WORKDAY.INTL($I118,1,1,'Paramètres'!$J$3:$J$22),$L118,1,'Paramètres'!$J$3:$J$22),0))),IF('Paramètres'!$B$3="","",MAX(0,IFERROR(NETWORKDAYS.INTL(WORKDAY.INTL($I118,1,1,'Paramètres'!$J$3:$J$22),'Paramètres'!$B$3,1,'Paramètres'!$J$3:$J$22),0)))))</f>
        <v/>
      </c>
      <c r="R118" s="65">
        <f>IF(OR($A118="",$U118=""),"",IFERROR(WORKDAY.INTL($U118,1,1,'Paramètres'!$J$3:$J$22),""))</f>
        <v/>
      </c>
      <c r="S118" s="51">
        <f>IF(COUNTA($A118:$I118,$K118:$O118,$T118)=0,"",IF('Paramètres'!$B$3="","Date de situation manquante",IF($A118="","ID manquant",IF(COUNTIF($A$9:$A$128,$A118)&gt;1,"ID en double",IF(OR($B118="",$C118="",$D118="",$E118="",$F118="",$H118="",$I118="",$M118="",$N118="",$O118=""),"Champs obligatoires manquants",IF($I118&lt;$H118,"Fin prévue antérieure au début",IF(AND($B118="Jalon",$H118&lt;&gt;$I118),"Jalon : dates prévues différentes",IF(AND($K118&lt;&gt;"",$L118&lt;&gt;"",$L118&lt;$K118),"Fin réelle antérieure au début",IF($G118=$A118,"Auto-dépendance",IF(AND($G118&lt;&gt;"",COUNTIF($A$9:$A$128,$G118)=0),"Prédécesseur introuvable",IF(AND($G118&lt;&gt;"",COUNTIF($A$9:$A$128,$G118)&gt;1),"Prédécesseur ambigu",IF(AND($R118&lt;&gt;"",$H118&lt;$R118),"Début avant fin du prédécesseur",IF(AND($M118&gt;0,$K118=""),"Début réel à renseigner",IF(AND($M118=100%,$L118=""),"Fin réelle à renseigner",IF(AND($L118&lt;&gt;"",$M118&lt;100%),"Avancement à passer à 100 %",IF($N118="Bloqué","Blocage à traiter",IF($N118="En attente","Attente à traiter",IF($P118="En retard","Retard",IF(AND($P118&lt;&gt;"Terminé",$I118&gt;='Paramètres'!$B$3,IFERROR(NETWORKDAYS.INTL('Paramètres'!$B$3,$I118,1,'Paramètres'!$J$3:$J$22),999)&lt;='Paramètres'!$B$6),"Échéance proche","")))))))))))))))))))</f>
        <v/>
      </c>
      <c r="T118" s="34" t="n"/>
      <c r="U118" s="65">
        <f>IF(OR($A118="",$G118=""),"",IFERROR(IF(INDEX($L$9:$L$128,MATCH($G118,$A$9:$A$128,0))&lt;&gt;"",INDEX($L$9:$L$128,MATCH($G118,$A$9:$A$128,0)),INDEX($I$9:$I$128,MATCH($G118,$A$9:$A$128,0))),""))</f>
        <v/>
      </c>
    </row>
    <row r="119" ht="28" customHeight="1">
      <c r="A119" s="42" t="n"/>
      <c r="B119" s="42" t="n"/>
      <c r="C119" s="42" t="n"/>
      <c r="D119" s="42" t="n"/>
      <c r="E119" s="34" t="n"/>
      <c r="F119" s="42" t="n"/>
      <c r="G119" s="42" t="n"/>
      <c r="H119" s="61" t="n"/>
      <c r="I119" s="61" t="n"/>
      <c r="J119" s="62">
        <f>IF(OR($A119="",$H119="",$I119=""),"",IF($B119="Jalon",0,IF($I119&lt;$H119,"",IFERROR(NETWORKDAYS.INTL($H119,$I119,1,'Paramètres'!$J$3:$J$22),""))))</f>
        <v/>
      </c>
      <c r="K119" s="61" t="n"/>
      <c r="L119" s="61" t="n"/>
      <c r="M119" s="44" t="n"/>
      <c r="N119" s="42" t="n"/>
      <c r="O119" s="45" t="n"/>
      <c r="P119" s="46">
        <f>IF($A119="","",IF(OR($B119="",$C119="",$D119="",$E119="",$F119="",$H119="",$I119="",$M119="",$N119="",$O119="",'Paramètres'!$B$3=""),"À compléter",IF(OR($L119&lt;&gt;"",$M119=100%),"Terminé",IF($N119="Bloqué","Bloqué",IF($N119="En attente","En attente",IF($K119&lt;&gt;"",IF('Paramètres'!$B$3&gt;$I119,"En retard","En cours"),IF('Paramètres'!$B$3&gt;$I119,"En retard",IF('Paramètres'!$B$3&gt;=$H119,"À démarrer","Non démarré"))))))))</f>
        <v/>
      </c>
      <c r="Q119" s="62">
        <f>IF(OR($A119="",$I119=""),"",IF($P119="Terminé",IF($L119="","",MAX(0,IFERROR(NETWORKDAYS.INTL(WORKDAY.INTL($I119,1,1,'Paramètres'!$J$3:$J$22),$L119,1,'Paramètres'!$J$3:$J$22),0))),IF('Paramètres'!$B$3="","",MAX(0,IFERROR(NETWORKDAYS.INTL(WORKDAY.INTL($I119,1,1,'Paramètres'!$J$3:$J$22),'Paramètres'!$B$3,1,'Paramètres'!$J$3:$J$22),0)))))</f>
        <v/>
      </c>
      <c r="R119" s="63">
        <f>IF(OR($A119="",$U119=""),"",IFERROR(WORKDAY.INTL($U119,1,1,'Paramètres'!$J$3:$J$22),""))</f>
        <v/>
      </c>
      <c r="S119" s="38">
        <f>IF(COUNTA($A119:$I119,$K119:$O119,$T119)=0,"",IF('Paramètres'!$B$3="","Date de situation manquante",IF($A119="","ID manquant",IF(COUNTIF($A$9:$A$128,$A119)&gt;1,"ID en double",IF(OR($B119="",$C119="",$D119="",$E119="",$F119="",$H119="",$I119="",$M119="",$N119="",$O119=""),"Champs obligatoires manquants",IF($I119&lt;$H119,"Fin prévue antérieure au début",IF(AND($B119="Jalon",$H119&lt;&gt;$I119),"Jalon : dates prévues différentes",IF(AND($K119&lt;&gt;"",$L119&lt;&gt;"",$L119&lt;$K119),"Fin réelle antérieure au début",IF($G119=$A119,"Auto-dépendance",IF(AND($G119&lt;&gt;"",COUNTIF($A$9:$A$128,$G119)=0),"Prédécesseur introuvable",IF(AND($G119&lt;&gt;"",COUNTIF($A$9:$A$128,$G119)&gt;1),"Prédécesseur ambigu",IF(AND($R119&lt;&gt;"",$H119&lt;$R119),"Début avant fin du prédécesseur",IF(AND($M119&gt;0,$K119=""),"Début réel à renseigner",IF(AND($M119=100%,$L119=""),"Fin réelle à renseigner",IF(AND($L119&lt;&gt;"",$M119&lt;100%),"Avancement à passer à 100 %",IF($N119="Bloqué","Blocage à traiter",IF($N119="En attente","Attente à traiter",IF($P119="En retard","Retard",IF(AND($P119&lt;&gt;"Terminé",$I119&gt;='Paramètres'!$B$3,IFERROR(NETWORKDAYS.INTL('Paramètres'!$B$3,$I119,1,'Paramètres'!$J$3:$J$22),999)&lt;='Paramètres'!$B$6),"Échéance proche","")))))))))))))))))))</f>
        <v/>
      </c>
      <c r="T119" s="34" t="n"/>
      <c r="U119" s="63">
        <f>IF(OR($A119="",$G119=""),"",IFERROR(IF(INDEX($L$9:$L$128,MATCH($G119,$A$9:$A$128,0))&lt;&gt;"",INDEX($L$9:$L$128,MATCH($G119,$A$9:$A$128,0)),INDEX($I$9:$I$128,MATCH($G119,$A$9:$A$128,0))),""))</f>
        <v/>
      </c>
    </row>
    <row r="120" ht="28" customHeight="1">
      <c r="A120" s="42" t="n"/>
      <c r="B120" s="42" t="n"/>
      <c r="C120" s="42" t="n"/>
      <c r="D120" s="42" t="n"/>
      <c r="E120" s="34" t="n"/>
      <c r="F120" s="42" t="n"/>
      <c r="G120" s="42" t="n"/>
      <c r="H120" s="61" t="n"/>
      <c r="I120" s="61" t="n"/>
      <c r="J120" s="64">
        <f>IF(OR($A120="",$H120="",$I120=""),"",IF($B120="Jalon",0,IF($I120&lt;$H120,"",IFERROR(NETWORKDAYS.INTL($H120,$I120,1,'Paramètres'!$J$3:$J$22),""))))</f>
        <v/>
      </c>
      <c r="K120" s="61" t="n"/>
      <c r="L120" s="61" t="n"/>
      <c r="M120" s="44" t="n"/>
      <c r="N120" s="42" t="n"/>
      <c r="O120" s="45" t="n"/>
      <c r="P120" s="49">
        <f>IF($A120="","",IF(OR($B120="",$C120="",$D120="",$E120="",$F120="",$H120="",$I120="",$M120="",$N120="",$O120="",'Paramètres'!$B$3=""),"À compléter",IF(OR($L120&lt;&gt;"",$M120=100%),"Terminé",IF($N120="Bloqué","Bloqué",IF($N120="En attente","En attente",IF($K120&lt;&gt;"",IF('Paramètres'!$B$3&gt;$I120,"En retard","En cours"),IF('Paramètres'!$B$3&gt;$I120,"En retard",IF('Paramètres'!$B$3&gt;=$H120,"À démarrer","Non démarré"))))))))</f>
        <v/>
      </c>
      <c r="Q120" s="64">
        <f>IF(OR($A120="",$I120=""),"",IF($P120="Terminé",IF($L120="","",MAX(0,IFERROR(NETWORKDAYS.INTL(WORKDAY.INTL($I120,1,1,'Paramètres'!$J$3:$J$22),$L120,1,'Paramètres'!$J$3:$J$22),0))),IF('Paramètres'!$B$3="","",MAX(0,IFERROR(NETWORKDAYS.INTL(WORKDAY.INTL($I120,1,1,'Paramètres'!$J$3:$J$22),'Paramètres'!$B$3,1,'Paramètres'!$J$3:$J$22),0)))))</f>
        <v/>
      </c>
      <c r="R120" s="65">
        <f>IF(OR($A120="",$U120=""),"",IFERROR(WORKDAY.INTL($U120,1,1,'Paramètres'!$J$3:$J$22),""))</f>
        <v/>
      </c>
      <c r="S120" s="51">
        <f>IF(COUNTA($A120:$I120,$K120:$O120,$T120)=0,"",IF('Paramètres'!$B$3="","Date de situation manquante",IF($A120="","ID manquant",IF(COUNTIF($A$9:$A$128,$A120)&gt;1,"ID en double",IF(OR($B120="",$C120="",$D120="",$E120="",$F120="",$H120="",$I120="",$M120="",$N120="",$O120=""),"Champs obligatoires manquants",IF($I120&lt;$H120,"Fin prévue antérieure au début",IF(AND($B120="Jalon",$H120&lt;&gt;$I120),"Jalon : dates prévues différentes",IF(AND($K120&lt;&gt;"",$L120&lt;&gt;"",$L120&lt;$K120),"Fin réelle antérieure au début",IF($G120=$A120,"Auto-dépendance",IF(AND($G120&lt;&gt;"",COUNTIF($A$9:$A$128,$G120)=0),"Prédécesseur introuvable",IF(AND($G120&lt;&gt;"",COUNTIF($A$9:$A$128,$G120)&gt;1),"Prédécesseur ambigu",IF(AND($R120&lt;&gt;"",$H120&lt;$R120),"Début avant fin du prédécesseur",IF(AND($M120&gt;0,$K120=""),"Début réel à renseigner",IF(AND($M120=100%,$L120=""),"Fin réelle à renseigner",IF(AND($L120&lt;&gt;"",$M120&lt;100%),"Avancement à passer à 100 %",IF($N120="Bloqué","Blocage à traiter",IF($N120="En attente","Attente à traiter",IF($P120="En retard","Retard",IF(AND($P120&lt;&gt;"Terminé",$I120&gt;='Paramètres'!$B$3,IFERROR(NETWORKDAYS.INTL('Paramètres'!$B$3,$I120,1,'Paramètres'!$J$3:$J$22),999)&lt;='Paramètres'!$B$6),"Échéance proche","")))))))))))))))))))</f>
        <v/>
      </c>
      <c r="T120" s="34" t="n"/>
      <c r="U120" s="65">
        <f>IF(OR($A120="",$G120=""),"",IFERROR(IF(INDEX($L$9:$L$128,MATCH($G120,$A$9:$A$128,0))&lt;&gt;"",INDEX($L$9:$L$128,MATCH($G120,$A$9:$A$128,0)),INDEX($I$9:$I$128,MATCH($G120,$A$9:$A$128,0))),""))</f>
        <v/>
      </c>
    </row>
    <row r="121" ht="28" customHeight="1">
      <c r="A121" s="42" t="n"/>
      <c r="B121" s="42" t="n"/>
      <c r="C121" s="42" t="n"/>
      <c r="D121" s="42" t="n"/>
      <c r="E121" s="34" t="n"/>
      <c r="F121" s="42" t="n"/>
      <c r="G121" s="42" t="n"/>
      <c r="H121" s="61" t="n"/>
      <c r="I121" s="61" t="n"/>
      <c r="J121" s="62">
        <f>IF(OR($A121="",$H121="",$I121=""),"",IF($B121="Jalon",0,IF($I121&lt;$H121,"",IFERROR(NETWORKDAYS.INTL($H121,$I121,1,'Paramètres'!$J$3:$J$22),""))))</f>
        <v/>
      </c>
      <c r="K121" s="61" t="n"/>
      <c r="L121" s="61" t="n"/>
      <c r="M121" s="44" t="n"/>
      <c r="N121" s="42" t="n"/>
      <c r="O121" s="45" t="n"/>
      <c r="P121" s="46">
        <f>IF($A121="","",IF(OR($B121="",$C121="",$D121="",$E121="",$F121="",$H121="",$I121="",$M121="",$N121="",$O121="",'Paramètres'!$B$3=""),"À compléter",IF(OR($L121&lt;&gt;"",$M121=100%),"Terminé",IF($N121="Bloqué","Bloqué",IF($N121="En attente","En attente",IF($K121&lt;&gt;"",IF('Paramètres'!$B$3&gt;$I121,"En retard","En cours"),IF('Paramètres'!$B$3&gt;$I121,"En retard",IF('Paramètres'!$B$3&gt;=$H121,"À démarrer","Non démarré"))))))))</f>
        <v/>
      </c>
      <c r="Q121" s="62">
        <f>IF(OR($A121="",$I121=""),"",IF($P121="Terminé",IF($L121="","",MAX(0,IFERROR(NETWORKDAYS.INTL(WORKDAY.INTL($I121,1,1,'Paramètres'!$J$3:$J$22),$L121,1,'Paramètres'!$J$3:$J$22),0))),IF('Paramètres'!$B$3="","",MAX(0,IFERROR(NETWORKDAYS.INTL(WORKDAY.INTL($I121,1,1,'Paramètres'!$J$3:$J$22),'Paramètres'!$B$3,1,'Paramètres'!$J$3:$J$22),0)))))</f>
        <v/>
      </c>
      <c r="R121" s="63">
        <f>IF(OR($A121="",$U121=""),"",IFERROR(WORKDAY.INTL($U121,1,1,'Paramètres'!$J$3:$J$22),""))</f>
        <v/>
      </c>
      <c r="S121" s="38">
        <f>IF(COUNTA($A121:$I121,$K121:$O121,$T121)=0,"",IF('Paramètres'!$B$3="","Date de situation manquante",IF($A121="","ID manquant",IF(COUNTIF($A$9:$A$128,$A121)&gt;1,"ID en double",IF(OR($B121="",$C121="",$D121="",$E121="",$F121="",$H121="",$I121="",$M121="",$N121="",$O121=""),"Champs obligatoires manquants",IF($I121&lt;$H121,"Fin prévue antérieure au début",IF(AND($B121="Jalon",$H121&lt;&gt;$I121),"Jalon : dates prévues différentes",IF(AND($K121&lt;&gt;"",$L121&lt;&gt;"",$L121&lt;$K121),"Fin réelle antérieure au début",IF($G121=$A121,"Auto-dépendance",IF(AND($G121&lt;&gt;"",COUNTIF($A$9:$A$128,$G121)=0),"Prédécesseur introuvable",IF(AND($G121&lt;&gt;"",COUNTIF($A$9:$A$128,$G121)&gt;1),"Prédécesseur ambigu",IF(AND($R121&lt;&gt;"",$H121&lt;$R121),"Début avant fin du prédécesseur",IF(AND($M121&gt;0,$K121=""),"Début réel à renseigner",IF(AND($M121=100%,$L121=""),"Fin réelle à renseigner",IF(AND($L121&lt;&gt;"",$M121&lt;100%),"Avancement à passer à 100 %",IF($N121="Bloqué","Blocage à traiter",IF($N121="En attente","Attente à traiter",IF($P121="En retard","Retard",IF(AND($P121&lt;&gt;"Terminé",$I121&gt;='Paramètres'!$B$3,IFERROR(NETWORKDAYS.INTL('Paramètres'!$B$3,$I121,1,'Paramètres'!$J$3:$J$22),999)&lt;='Paramètres'!$B$6),"Échéance proche","")))))))))))))))))))</f>
        <v/>
      </c>
      <c r="T121" s="34" t="n"/>
      <c r="U121" s="63">
        <f>IF(OR($A121="",$G121=""),"",IFERROR(IF(INDEX($L$9:$L$128,MATCH($G121,$A$9:$A$128,0))&lt;&gt;"",INDEX($L$9:$L$128,MATCH($G121,$A$9:$A$128,0)),INDEX($I$9:$I$128,MATCH($G121,$A$9:$A$128,0))),""))</f>
        <v/>
      </c>
    </row>
    <row r="122" ht="28" customHeight="1">
      <c r="A122" s="42" t="n"/>
      <c r="B122" s="42" t="n"/>
      <c r="C122" s="42" t="n"/>
      <c r="D122" s="42" t="n"/>
      <c r="E122" s="34" t="n"/>
      <c r="F122" s="42" t="n"/>
      <c r="G122" s="42" t="n"/>
      <c r="H122" s="61" t="n"/>
      <c r="I122" s="61" t="n"/>
      <c r="J122" s="64">
        <f>IF(OR($A122="",$H122="",$I122=""),"",IF($B122="Jalon",0,IF($I122&lt;$H122,"",IFERROR(NETWORKDAYS.INTL($H122,$I122,1,'Paramètres'!$J$3:$J$22),""))))</f>
        <v/>
      </c>
      <c r="K122" s="61" t="n"/>
      <c r="L122" s="61" t="n"/>
      <c r="M122" s="44" t="n"/>
      <c r="N122" s="42" t="n"/>
      <c r="O122" s="45" t="n"/>
      <c r="P122" s="49">
        <f>IF($A122="","",IF(OR($B122="",$C122="",$D122="",$E122="",$F122="",$H122="",$I122="",$M122="",$N122="",$O122="",'Paramètres'!$B$3=""),"À compléter",IF(OR($L122&lt;&gt;"",$M122=100%),"Terminé",IF($N122="Bloqué","Bloqué",IF($N122="En attente","En attente",IF($K122&lt;&gt;"",IF('Paramètres'!$B$3&gt;$I122,"En retard","En cours"),IF('Paramètres'!$B$3&gt;$I122,"En retard",IF('Paramètres'!$B$3&gt;=$H122,"À démarrer","Non démarré"))))))))</f>
        <v/>
      </c>
      <c r="Q122" s="64">
        <f>IF(OR($A122="",$I122=""),"",IF($P122="Terminé",IF($L122="","",MAX(0,IFERROR(NETWORKDAYS.INTL(WORKDAY.INTL($I122,1,1,'Paramètres'!$J$3:$J$22),$L122,1,'Paramètres'!$J$3:$J$22),0))),IF('Paramètres'!$B$3="","",MAX(0,IFERROR(NETWORKDAYS.INTL(WORKDAY.INTL($I122,1,1,'Paramètres'!$J$3:$J$22),'Paramètres'!$B$3,1,'Paramètres'!$J$3:$J$22),0)))))</f>
        <v/>
      </c>
      <c r="R122" s="65">
        <f>IF(OR($A122="",$U122=""),"",IFERROR(WORKDAY.INTL($U122,1,1,'Paramètres'!$J$3:$J$22),""))</f>
        <v/>
      </c>
      <c r="S122" s="51">
        <f>IF(COUNTA($A122:$I122,$K122:$O122,$T122)=0,"",IF('Paramètres'!$B$3="","Date de situation manquante",IF($A122="","ID manquant",IF(COUNTIF($A$9:$A$128,$A122)&gt;1,"ID en double",IF(OR($B122="",$C122="",$D122="",$E122="",$F122="",$H122="",$I122="",$M122="",$N122="",$O122=""),"Champs obligatoires manquants",IF($I122&lt;$H122,"Fin prévue antérieure au début",IF(AND($B122="Jalon",$H122&lt;&gt;$I122),"Jalon : dates prévues différentes",IF(AND($K122&lt;&gt;"",$L122&lt;&gt;"",$L122&lt;$K122),"Fin réelle antérieure au début",IF($G122=$A122,"Auto-dépendance",IF(AND($G122&lt;&gt;"",COUNTIF($A$9:$A$128,$G122)=0),"Prédécesseur introuvable",IF(AND($G122&lt;&gt;"",COUNTIF($A$9:$A$128,$G122)&gt;1),"Prédécesseur ambigu",IF(AND($R122&lt;&gt;"",$H122&lt;$R122),"Début avant fin du prédécesseur",IF(AND($M122&gt;0,$K122=""),"Début réel à renseigner",IF(AND($M122=100%,$L122=""),"Fin réelle à renseigner",IF(AND($L122&lt;&gt;"",$M122&lt;100%),"Avancement à passer à 100 %",IF($N122="Bloqué","Blocage à traiter",IF($N122="En attente","Attente à traiter",IF($P122="En retard","Retard",IF(AND($P122&lt;&gt;"Terminé",$I122&gt;='Paramètres'!$B$3,IFERROR(NETWORKDAYS.INTL('Paramètres'!$B$3,$I122,1,'Paramètres'!$J$3:$J$22),999)&lt;='Paramètres'!$B$6),"Échéance proche","")))))))))))))))))))</f>
        <v/>
      </c>
      <c r="T122" s="34" t="n"/>
      <c r="U122" s="65">
        <f>IF(OR($A122="",$G122=""),"",IFERROR(IF(INDEX($L$9:$L$128,MATCH($G122,$A$9:$A$128,0))&lt;&gt;"",INDEX($L$9:$L$128,MATCH($G122,$A$9:$A$128,0)),INDEX($I$9:$I$128,MATCH($G122,$A$9:$A$128,0))),""))</f>
        <v/>
      </c>
    </row>
    <row r="123" ht="28" customHeight="1">
      <c r="A123" s="42" t="n"/>
      <c r="B123" s="42" t="n"/>
      <c r="C123" s="42" t="n"/>
      <c r="D123" s="42" t="n"/>
      <c r="E123" s="34" t="n"/>
      <c r="F123" s="42" t="n"/>
      <c r="G123" s="42" t="n"/>
      <c r="H123" s="61" t="n"/>
      <c r="I123" s="61" t="n"/>
      <c r="J123" s="62">
        <f>IF(OR($A123="",$H123="",$I123=""),"",IF($B123="Jalon",0,IF($I123&lt;$H123,"",IFERROR(NETWORKDAYS.INTL($H123,$I123,1,'Paramètres'!$J$3:$J$22),""))))</f>
        <v/>
      </c>
      <c r="K123" s="61" t="n"/>
      <c r="L123" s="61" t="n"/>
      <c r="M123" s="44" t="n"/>
      <c r="N123" s="42" t="n"/>
      <c r="O123" s="45" t="n"/>
      <c r="P123" s="46">
        <f>IF($A123="","",IF(OR($B123="",$C123="",$D123="",$E123="",$F123="",$H123="",$I123="",$M123="",$N123="",$O123="",'Paramètres'!$B$3=""),"À compléter",IF(OR($L123&lt;&gt;"",$M123=100%),"Terminé",IF($N123="Bloqué","Bloqué",IF($N123="En attente","En attente",IF($K123&lt;&gt;"",IF('Paramètres'!$B$3&gt;$I123,"En retard","En cours"),IF('Paramètres'!$B$3&gt;$I123,"En retard",IF('Paramètres'!$B$3&gt;=$H123,"À démarrer","Non démarré"))))))))</f>
        <v/>
      </c>
      <c r="Q123" s="62">
        <f>IF(OR($A123="",$I123=""),"",IF($P123="Terminé",IF($L123="","",MAX(0,IFERROR(NETWORKDAYS.INTL(WORKDAY.INTL($I123,1,1,'Paramètres'!$J$3:$J$22),$L123,1,'Paramètres'!$J$3:$J$22),0))),IF('Paramètres'!$B$3="","",MAX(0,IFERROR(NETWORKDAYS.INTL(WORKDAY.INTL($I123,1,1,'Paramètres'!$J$3:$J$22),'Paramètres'!$B$3,1,'Paramètres'!$J$3:$J$22),0)))))</f>
        <v/>
      </c>
      <c r="R123" s="63">
        <f>IF(OR($A123="",$U123=""),"",IFERROR(WORKDAY.INTL($U123,1,1,'Paramètres'!$J$3:$J$22),""))</f>
        <v/>
      </c>
      <c r="S123" s="38">
        <f>IF(COUNTA($A123:$I123,$K123:$O123,$T123)=0,"",IF('Paramètres'!$B$3="","Date de situation manquante",IF($A123="","ID manquant",IF(COUNTIF($A$9:$A$128,$A123)&gt;1,"ID en double",IF(OR($B123="",$C123="",$D123="",$E123="",$F123="",$H123="",$I123="",$M123="",$N123="",$O123=""),"Champs obligatoires manquants",IF($I123&lt;$H123,"Fin prévue antérieure au début",IF(AND($B123="Jalon",$H123&lt;&gt;$I123),"Jalon : dates prévues différentes",IF(AND($K123&lt;&gt;"",$L123&lt;&gt;"",$L123&lt;$K123),"Fin réelle antérieure au début",IF($G123=$A123,"Auto-dépendance",IF(AND($G123&lt;&gt;"",COUNTIF($A$9:$A$128,$G123)=0),"Prédécesseur introuvable",IF(AND($G123&lt;&gt;"",COUNTIF($A$9:$A$128,$G123)&gt;1),"Prédécesseur ambigu",IF(AND($R123&lt;&gt;"",$H123&lt;$R123),"Début avant fin du prédécesseur",IF(AND($M123&gt;0,$K123=""),"Début réel à renseigner",IF(AND($M123=100%,$L123=""),"Fin réelle à renseigner",IF(AND($L123&lt;&gt;"",$M123&lt;100%),"Avancement à passer à 100 %",IF($N123="Bloqué","Blocage à traiter",IF($N123="En attente","Attente à traiter",IF($P123="En retard","Retard",IF(AND($P123&lt;&gt;"Terminé",$I123&gt;='Paramètres'!$B$3,IFERROR(NETWORKDAYS.INTL('Paramètres'!$B$3,$I123,1,'Paramètres'!$J$3:$J$22),999)&lt;='Paramètres'!$B$6),"Échéance proche","")))))))))))))))))))</f>
        <v/>
      </c>
      <c r="T123" s="34" t="n"/>
      <c r="U123" s="63">
        <f>IF(OR($A123="",$G123=""),"",IFERROR(IF(INDEX($L$9:$L$128,MATCH($G123,$A$9:$A$128,0))&lt;&gt;"",INDEX($L$9:$L$128,MATCH($G123,$A$9:$A$128,0)),INDEX($I$9:$I$128,MATCH($G123,$A$9:$A$128,0))),""))</f>
        <v/>
      </c>
    </row>
    <row r="124" ht="28" customHeight="1">
      <c r="A124" s="42" t="n"/>
      <c r="B124" s="42" t="n"/>
      <c r="C124" s="42" t="n"/>
      <c r="D124" s="42" t="n"/>
      <c r="E124" s="34" t="n"/>
      <c r="F124" s="42" t="n"/>
      <c r="G124" s="42" t="n"/>
      <c r="H124" s="61" t="n"/>
      <c r="I124" s="61" t="n"/>
      <c r="J124" s="64">
        <f>IF(OR($A124="",$H124="",$I124=""),"",IF($B124="Jalon",0,IF($I124&lt;$H124,"",IFERROR(NETWORKDAYS.INTL($H124,$I124,1,'Paramètres'!$J$3:$J$22),""))))</f>
        <v/>
      </c>
      <c r="K124" s="61" t="n"/>
      <c r="L124" s="61" t="n"/>
      <c r="M124" s="44" t="n"/>
      <c r="N124" s="42" t="n"/>
      <c r="O124" s="45" t="n"/>
      <c r="P124" s="49">
        <f>IF($A124="","",IF(OR($B124="",$C124="",$D124="",$E124="",$F124="",$H124="",$I124="",$M124="",$N124="",$O124="",'Paramètres'!$B$3=""),"À compléter",IF(OR($L124&lt;&gt;"",$M124=100%),"Terminé",IF($N124="Bloqué","Bloqué",IF($N124="En attente","En attente",IF($K124&lt;&gt;"",IF('Paramètres'!$B$3&gt;$I124,"En retard","En cours"),IF('Paramètres'!$B$3&gt;$I124,"En retard",IF('Paramètres'!$B$3&gt;=$H124,"À démarrer","Non démarré"))))))))</f>
        <v/>
      </c>
      <c r="Q124" s="64">
        <f>IF(OR($A124="",$I124=""),"",IF($P124="Terminé",IF($L124="","",MAX(0,IFERROR(NETWORKDAYS.INTL(WORKDAY.INTL($I124,1,1,'Paramètres'!$J$3:$J$22),$L124,1,'Paramètres'!$J$3:$J$22),0))),IF('Paramètres'!$B$3="","",MAX(0,IFERROR(NETWORKDAYS.INTL(WORKDAY.INTL($I124,1,1,'Paramètres'!$J$3:$J$22),'Paramètres'!$B$3,1,'Paramètres'!$J$3:$J$22),0)))))</f>
        <v/>
      </c>
      <c r="R124" s="65">
        <f>IF(OR($A124="",$U124=""),"",IFERROR(WORKDAY.INTL($U124,1,1,'Paramètres'!$J$3:$J$22),""))</f>
        <v/>
      </c>
      <c r="S124" s="51">
        <f>IF(COUNTA($A124:$I124,$K124:$O124,$T124)=0,"",IF('Paramètres'!$B$3="","Date de situation manquante",IF($A124="","ID manquant",IF(COUNTIF($A$9:$A$128,$A124)&gt;1,"ID en double",IF(OR($B124="",$C124="",$D124="",$E124="",$F124="",$H124="",$I124="",$M124="",$N124="",$O124=""),"Champs obligatoires manquants",IF($I124&lt;$H124,"Fin prévue antérieure au début",IF(AND($B124="Jalon",$H124&lt;&gt;$I124),"Jalon : dates prévues différentes",IF(AND($K124&lt;&gt;"",$L124&lt;&gt;"",$L124&lt;$K124),"Fin réelle antérieure au début",IF($G124=$A124,"Auto-dépendance",IF(AND($G124&lt;&gt;"",COUNTIF($A$9:$A$128,$G124)=0),"Prédécesseur introuvable",IF(AND($G124&lt;&gt;"",COUNTIF($A$9:$A$128,$G124)&gt;1),"Prédécesseur ambigu",IF(AND($R124&lt;&gt;"",$H124&lt;$R124),"Début avant fin du prédécesseur",IF(AND($M124&gt;0,$K124=""),"Début réel à renseigner",IF(AND($M124=100%,$L124=""),"Fin réelle à renseigner",IF(AND($L124&lt;&gt;"",$M124&lt;100%),"Avancement à passer à 100 %",IF($N124="Bloqué","Blocage à traiter",IF($N124="En attente","Attente à traiter",IF($P124="En retard","Retard",IF(AND($P124&lt;&gt;"Terminé",$I124&gt;='Paramètres'!$B$3,IFERROR(NETWORKDAYS.INTL('Paramètres'!$B$3,$I124,1,'Paramètres'!$J$3:$J$22),999)&lt;='Paramètres'!$B$6),"Échéance proche","")))))))))))))))))))</f>
        <v/>
      </c>
      <c r="T124" s="34" t="n"/>
      <c r="U124" s="65">
        <f>IF(OR($A124="",$G124=""),"",IFERROR(IF(INDEX($L$9:$L$128,MATCH($G124,$A$9:$A$128,0))&lt;&gt;"",INDEX($L$9:$L$128,MATCH($G124,$A$9:$A$128,0)),INDEX($I$9:$I$128,MATCH($G124,$A$9:$A$128,0))),""))</f>
        <v/>
      </c>
    </row>
    <row r="125" ht="28" customHeight="1">
      <c r="A125" s="42" t="n"/>
      <c r="B125" s="42" t="n"/>
      <c r="C125" s="42" t="n"/>
      <c r="D125" s="42" t="n"/>
      <c r="E125" s="34" t="n"/>
      <c r="F125" s="42" t="n"/>
      <c r="G125" s="42" t="n"/>
      <c r="H125" s="61" t="n"/>
      <c r="I125" s="61" t="n"/>
      <c r="J125" s="62">
        <f>IF(OR($A125="",$H125="",$I125=""),"",IF($B125="Jalon",0,IF($I125&lt;$H125,"",IFERROR(NETWORKDAYS.INTL($H125,$I125,1,'Paramètres'!$J$3:$J$22),""))))</f>
        <v/>
      </c>
      <c r="K125" s="61" t="n"/>
      <c r="L125" s="61" t="n"/>
      <c r="M125" s="44" t="n"/>
      <c r="N125" s="42" t="n"/>
      <c r="O125" s="45" t="n"/>
      <c r="P125" s="46">
        <f>IF($A125="","",IF(OR($B125="",$C125="",$D125="",$E125="",$F125="",$H125="",$I125="",$M125="",$N125="",$O125="",'Paramètres'!$B$3=""),"À compléter",IF(OR($L125&lt;&gt;"",$M125=100%),"Terminé",IF($N125="Bloqué","Bloqué",IF($N125="En attente","En attente",IF($K125&lt;&gt;"",IF('Paramètres'!$B$3&gt;$I125,"En retard","En cours"),IF('Paramètres'!$B$3&gt;$I125,"En retard",IF('Paramètres'!$B$3&gt;=$H125,"À démarrer","Non démarré"))))))))</f>
        <v/>
      </c>
      <c r="Q125" s="62">
        <f>IF(OR($A125="",$I125=""),"",IF($P125="Terminé",IF($L125="","",MAX(0,IFERROR(NETWORKDAYS.INTL(WORKDAY.INTL($I125,1,1,'Paramètres'!$J$3:$J$22),$L125,1,'Paramètres'!$J$3:$J$22),0))),IF('Paramètres'!$B$3="","",MAX(0,IFERROR(NETWORKDAYS.INTL(WORKDAY.INTL($I125,1,1,'Paramètres'!$J$3:$J$22),'Paramètres'!$B$3,1,'Paramètres'!$J$3:$J$22),0)))))</f>
        <v/>
      </c>
      <c r="R125" s="63">
        <f>IF(OR($A125="",$U125=""),"",IFERROR(WORKDAY.INTL($U125,1,1,'Paramètres'!$J$3:$J$22),""))</f>
        <v/>
      </c>
      <c r="S125" s="38">
        <f>IF(COUNTA($A125:$I125,$K125:$O125,$T125)=0,"",IF('Paramètres'!$B$3="","Date de situation manquante",IF($A125="","ID manquant",IF(COUNTIF($A$9:$A$128,$A125)&gt;1,"ID en double",IF(OR($B125="",$C125="",$D125="",$E125="",$F125="",$H125="",$I125="",$M125="",$N125="",$O125=""),"Champs obligatoires manquants",IF($I125&lt;$H125,"Fin prévue antérieure au début",IF(AND($B125="Jalon",$H125&lt;&gt;$I125),"Jalon : dates prévues différentes",IF(AND($K125&lt;&gt;"",$L125&lt;&gt;"",$L125&lt;$K125),"Fin réelle antérieure au début",IF($G125=$A125,"Auto-dépendance",IF(AND($G125&lt;&gt;"",COUNTIF($A$9:$A$128,$G125)=0),"Prédécesseur introuvable",IF(AND($G125&lt;&gt;"",COUNTIF($A$9:$A$128,$G125)&gt;1),"Prédécesseur ambigu",IF(AND($R125&lt;&gt;"",$H125&lt;$R125),"Début avant fin du prédécesseur",IF(AND($M125&gt;0,$K125=""),"Début réel à renseigner",IF(AND($M125=100%,$L125=""),"Fin réelle à renseigner",IF(AND($L125&lt;&gt;"",$M125&lt;100%),"Avancement à passer à 100 %",IF($N125="Bloqué","Blocage à traiter",IF($N125="En attente","Attente à traiter",IF($P125="En retard","Retard",IF(AND($P125&lt;&gt;"Terminé",$I125&gt;='Paramètres'!$B$3,IFERROR(NETWORKDAYS.INTL('Paramètres'!$B$3,$I125,1,'Paramètres'!$J$3:$J$22),999)&lt;='Paramètres'!$B$6),"Échéance proche","")))))))))))))))))))</f>
        <v/>
      </c>
      <c r="T125" s="34" t="n"/>
      <c r="U125" s="63">
        <f>IF(OR($A125="",$G125=""),"",IFERROR(IF(INDEX($L$9:$L$128,MATCH($G125,$A$9:$A$128,0))&lt;&gt;"",INDEX($L$9:$L$128,MATCH($G125,$A$9:$A$128,0)),INDEX($I$9:$I$128,MATCH($G125,$A$9:$A$128,0))),""))</f>
        <v/>
      </c>
    </row>
    <row r="126" ht="28" customHeight="1">
      <c r="A126" s="42" t="n"/>
      <c r="B126" s="42" t="n"/>
      <c r="C126" s="42" t="n"/>
      <c r="D126" s="42" t="n"/>
      <c r="E126" s="34" t="n"/>
      <c r="F126" s="42" t="n"/>
      <c r="G126" s="42" t="n"/>
      <c r="H126" s="61" t="n"/>
      <c r="I126" s="61" t="n"/>
      <c r="J126" s="64">
        <f>IF(OR($A126="",$H126="",$I126=""),"",IF($B126="Jalon",0,IF($I126&lt;$H126,"",IFERROR(NETWORKDAYS.INTL($H126,$I126,1,'Paramètres'!$J$3:$J$22),""))))</f>
        <v/>
      </c>
      <c r="K126" s="61" t="n"/>
      <c r="L126" s="61" t="n"/>
      <c r="M126" s="44" t="n"/>
      <c r="N126" s="42" t="n"/>
      <c r="O126" s="45" t="n"/>
      <c r="P126" s="49">
        <f>IF($A126="","",IF(OR($B126="",$C126="",$D126="",$E126="",$F126="",$H126="",$I126="",$M126="",$N126="",$O126="",'Paramètres'!$B$3=""),"À compléter",IF(OR($L126&lt;&gt;"",$M126=100%),"Terminé",IF($N126="Bloqué","Bloqué",IF($N126="En attente","En attente",IF($K126&lt;&gt;"",IF('Paramètres'!$B$3&gt;$I126,"En retard","En cours"),IF('Paramètres'!$B$3&gt;$I126,"En retard",IF('Paramètres'!$B$3&gt;=$H126,"À démarrer","Non démarré"))))))))</f>
        <v/>
      </c>
      <c r="Q126" s="64">
        <f>IF(OR($A126="",$I126=""),"",IF($P126="Terminé",IF($L126="","",MAX(0,IFERROR(NETWORKDAYS.INTL(WORKDAY.INTL($I126,1,1,'Paramètres'!$J$3:$J$22),$L126,1,'Paramètres'!$J$3:$J$22),0))),IF('Paramètres'!$B$3="","",MAX(0,IFERROR(NETWORKDAYS.INTL(WORKDAY.INTL($I126,1,1,'Paramètres'!$J$3:$J$22),'Paramètres'!$B$3,1,'Paramètres'!$J$3:$J$22),0)))))</f>
        <v/>
      </c>
      <c r="R126" s="65">
        <f>IF(OR($A126="",$U126=""),"",IFERROR(WORKDAY.INTL($U126,1,1,'Paramètres'!$J$3:$J$22),""))</f>
        <v/>
      </c>
      <c r="S126" s="51">
        <f>IF(COUNTA($A126:$I126,$K126:$O126,$T126)=0,"",IF('Paramètres'!$B$3="","Date de situation manquante",IF($A126="","ID manquant",IF(COUNTIF($A$9:$A$128,$A126)&gt;1,"ID en double",IF(OR($B126="",$C126="",$D126="",$E126="",$F126="",$H126="",$I126="",$M126="",$N126="",$O126=""),"Champs obligatoires manquants",IF($I126&lt;$H126,"Fin prévue antérieure au début",IF(AND($B126="Jalon",$H126&lt;&gt;$I126),"Jalon : dates prévues différentes",IF(AND($K126&lt;&gt;"",$L126&lt;&gt;"",$L126&lt;$K126),"Fin réelle antérieure au début",IF($G126=$A126,"Auto-dépendance",IF(AND($G126&lt;&gt;"",COUNTIF($A$9:$A$128,$G126)=0),"Prédécesseur introuvable",IF(AND($G126&lt;&gt;"",COUNTIF($A$9:$A$128,$G126)&gt;1),"Prédécesseur ambigu",IF(AND($R126&lt;&gt;"",$H126&lt;$R126),"Début avant fin du prédécesseur",IF(AND($M126&gt;0,$K126=""),"Début réel à renseigner",IF(AND($M126=100%,$L126=""),"Fin réelle à renseigner",IF(AND($L126&lt;&gt;"",$M126&lt;100%),"Avancement à passer à 100 %",IF($N126="Bloqué","Blocage à traiter",IF($N126="En attente","Attente à traiter",IF($P126="En retard","Retard",IF(AND($P126&lt;&gt;"Terminé",$I126&gt;='Paramètres'!$B$3,IFERROR(NETWORKDAYS.INTL('Paramètres'!$B$3,$I126,1,'Paramètres'!$J$3:$J$22),999)&lt;='Paramètres'!$B$6),"Échéance proche","")))))))))))))))))))</f>
        <v/>
      </c>
      <c r="T126" s="34" t="n"/>
      <c r="U126" s="65">
        <f>IF(OR($A126="",$G126=""),"",IFERROR(IF(INDEX($L$9:$L$128,MATCH($G126,$A$9:$A$128,0))&lt;&gt;"",INDEX($L$9:$L$128,MATCH($G126,$A$9:$A$128,0)),INDEX($I$9:$I$128,MATCH($G126,$A$9:$A$128,0))),""))</f>
        <v/>
      </c>
    </row>
    <row r="127" ht="28" customHeight="1">
      <c r="A127" s="42" t="n"/>
      <c r="B127" s="42" t="n"/>
      <c r="C127" s="42" t="n"/>
      <c r="D127" s="42" t="n"/>
      <c r="E127" s="34" t="n"/>
      <c r="F127" s="42" t="n"/>
      <c r="G127" s="42" t="n"/>
      <c r="H127" s="61" t="n"/>
      <c r="I127" s="61" t="n"/>
      <c r="J127" s="62">
        <f>IF(OR($A127="",$H127="",$I127=""),"",IF($B127="Jalon",0,IF($I127&lt;$H127,"",IFERROR(NETWORKDAYS.INTL($H127,$I127,1,'Paramètres'!$J$3:$J$22),""))))</f>
        <v/>
      </c>
      <c r="K127" s="61" t="n"/>
      <c r="L127" s="61" t="n"/>
      <c r="M127" s="44" t="n"/>
      <c r="N127" s="42" t="n"/>
      <c r="O127" s="45" t="n"/>
      <c r="P127" s="46">
        <f>IF($A127="","",IF(OR($B127="",$C127="",$D127="",$E127="",$F127="",$H127="",$I127="",$M127="",$N127="",$O127="",'Paramètres'!$B$3=""),"À compléter",IF(OR($L127&lt;&gt;"",$M127=100%),"Terminé",IF($N127="Bloqué","Bloqué",IF($N127="En attente","En attente",IF($K127&lt;&gt;"",IF('Paramètres'!$B$3&gt;$I127,"En retard","En cours"),IF('Paramètres'!$B$3&gt;$I127,"En retard",IF('Paramètres'!$B$3&gt;=$H127,"À démarrer","Non démarré"))))))))</f>
        <v/>
      </c>
      <c r="Q127" s="62">
        <f>IF(OR($A127="",$I127=""),"",IF($P127="Terminé",IF($L127="","",MAX(0,IFERROR(NETWORKDAYS.INTL(WORKDAY.INTL($I127,1,1,'Paramètres'!$J$3:$J$22),$L127,1,'Paramètres'!$J$3:$J$22),0))),IF('Paramètres'!$B$3="","",MAX(0,IFERROR(NETWORKDAYS.INTL(WORKDAY.INTL($I127,1,1,'Paramètres'!$J$3:$J$22),'Paramètres'!$B$3,1,'Paramètres'!$J$3:$J$22),0)))))</f>
        <v/>
      </c>
      <c r="R127" s="63">
        <f>IF(OR($A127="",$U127=""),"",IFERROR(WORKDAY.INTL($U127,1,1,'Paramètres'!$J$3:$J$22),""))</f>
        <v/>
      </c>
      <c r="S127" s="38">
        <f>IF(COUNTA($A127:$I127,$K127:$O127,$T127)=0,"",IF('Paramètres'!$B$3="","Date de situation manquante",IF($A127="","ID manquant",IF(COUNTIF($A$9:$A$128,$A127)&gt;1,"ID en double",IF(OR($B127="",$C127="",$D127="",$E127="",$F127="",$H127="",$I127="",$M127="",$N127="",$O127=""),"Champs obligatoires manquants",IF($I127&lt;$H127,"Fin prévue antérieure au début",IF(AND($B127="Jalon",$H127&lt;&gt;$I127),"Jalon : dates prévues différentes",IF(AND($K127&lt;&gt;"",$L127&lt;&gt;"",$L127&lt;$K127),"Fin réelle antérieure au début",IF($G127=$A127,"Auto-dépendance",IF(AND($G127&lt;&gt;"",COUNTIF($A$9:$A$128,$G127)=0),"Prédécesseur introuvable",IF(AND($G127&lt;&gt;"",COUNTIF($A$9:$A$128,$G127)&gt;1),"Prédécesseur ambigu",IF(AND($R127&lt;&gt;"",$H127&lt;$R127),"Début avant fin du prédécesseur",IF(AND($M127&gt;0,$K127=""),"Début réel à renseigner",IF(AND($M127=100%,$L127=""),"Fin réelle à renseigner",IF(AND($L127&lt;&gt;"",$M127&lt;100%),"Avancement à passer à 100 %",IF($N127="Bloqué","Blocage à traiter",IF($N127="En attente","Attente à traiter",IF($P127="En retard","Retard",IF(AND($P127&lt;&gt;"Terminé",$I127&gt;='Paramètres'!$B$3,IFERROR(NETWORKDAYS.INTL('Paramètres'!$B$3,$I127,1,'Paramètres'!$J$3:$J$22),999)&lt;='Paramètres'!$B$6),"Échéance proche","")))))))))))))))))))</f>
        <v/>
      </c>
      <c r="T127" s="34" t="n"/>
      <c r="U127" s="63">
        <f>IF(OR($A127="",$G127=""),"",IFERROR(IF(INDEX($L$9:$L$128,MATCH($G127,$A$9:$A$128,0))&lt;&gt;"",INDEX($L$9:$L$128,MATCH($G127,$A$9:$A$128,0)),INDEX($I$9:$I$128,MATCH($G127,$A$9:$A$128,0))),""))</f>
        <v/>
      </c>
    </row>
    <row r="128" ht="28" customHeight="1">
      <c r="A128" s="42" t="n"/>
      <c r="B128" s="42" t="n"/>
      <c r="C128" s="42" t="n"/>
      <c r="D128" s="42" t="n"/>
      <c r="E128" s="34" t="n"/>
      <c r="F128" s="42" t="n"/>
      <c r="G128" s="42" t="n"/>
      <c r="H128" s="61" t="n"/>
      <c r="I128" s="61" t="n"/>
      <c r="J128" s="64">
        <f>IF(OR($A128="",$H128="",$I128=""),"",IF($B128="Jalon",0,IF($I128&lt;$H128,"",IFERROR(NETWORKDAYS.INTL($H128,$I128,1,'Paramètres'!$J$3:$J$22),""))))</f>
        <v/>
      </c>
      <c r="K128" s="61" t="n"/>
      <c r="L128" s="61" t="n"/>
      <c r="M128" s="44" t="n"/>
      <c r="N128" s="42" t="n"/>
      <c r="O128" s="45" t="n"/>
      <c r="P128" s="49">
        <f>IF($A128="","",IF(OR($B128="",$C128="",$D128="",$E128="",$F128="",$H128="",$I128="",$M128="",$N128="",$O128="",'Paramètres'!$B$3=""),"À compléter",IF(OR($L128&lt;&gt;"",$M128=100%),"Terminé",IF($N128="Bloqué","Bloqué",IF($N128="En attente","En attente",IF($K128&lt;&gt;"",IF('Paramètres'!$B$3&gt;$I128,"En retard","En cours"),IF('Paramètres'!$B$3&gt;$I128,"En retard",IF('Paramètres'!$B$3&gt;=$H128,"À démarrer","Non démarré"))))))))</f>
        <v/>
      </c>
      <c r="Q128" s="64">
        <f>IF(OR($A128="",$I128=""),"",IF($P128="Terminé",IF($L128="","",MAX(0,IFERROR(NETWORKDAYS.INTL(WORKDAY.INTL($I128,1,1,'Paramètres'!$J$3:$J$22),$L128,1,'Paramètres'!$J$3:$J$22),0))),IF('Paramètres'!$B$3="","",MAX(0,IFERROR(NETWORKDAYS.INTL(WORKDAY.INTL($I128,1,1,'Paramètres'!$J$3:$J$22),'Paramètres'!$B$3,1,'Paramètres'!$J$3:$J$22),0)))))</f>
        <v/>
      </c>
      <c r="R128" s="65">
        <f>IF(OR($A128="",$U128=""),"",IFERROR(WORKDAY.INTL($U128,1,1,'Paramètres'!$J$3:$J$22),""))</f>
        <v/>
      </c>
      <c r="S128" s="51">
        <f>IF(COUNTA($A128:$I128,$K128:$O128,$T128)=0,"",IF('Paramètres'!$B$3="","Date de situation manquante",IF($A128="","ID manquant",IF(COUNTIF($A$9:$A$128,$A128)&gt;1,"ID en double",IF(OR($B128="",$C128="",$D128="",$E128="",$F128="",$H128="",$I128="",$M128="",$N128="",$O128=""),"Champs obligatoires manquants",IF($I128&lt;$H128,"Fin prévue antérieure au début",IF(AND($B128="Jalon",$H128&lt;&gt;$I128),"Jalon : dates prévues différentes",IF(AND($K128&lt;&gt;"",$L128&lt;&gt;"",$L128&lt;$K128),"Fin réelle antérieure au début",IF($G128=$A128,"Auto-dépendance",IF(AND($G128&lt;&gt;"",COUNTIF($A$9:$A$128,$G128)=0),"Prédécesseur introuvable",IF(AND($G128&lt;&gt;"",COUNTIF($A$9:$A$128,$G128)&gt;1),"Prédécesseur ambigu",IF(AND($R128&lt;&gt;"",$H128&lt;$R128),"Début avant fin du prédécesseur",IF(AND($M128&gt;0,$K128=""),"Début réel à renseigner",IF(AND($M128=100%,$L128=""),"Fin réelle à renseigner",IF(AND($L128&lt;&gt;"",$M128&lt;100%),"Avancement à passer à 100 %",IF($N128="Bloqué","Blocage à traiter",IF($N128="En attente","Attente à traiter",IF($P128="En retard","Retard",IF(AND($P128&lt;&gt;"Terminé",$I128&gt;='Paramètres'!$B$3,IFERROR(NETWORKDAYS.INTL('Paramètres'!$B$3,$I128,1,'Paramètres'!$J$3:$J$22),999)&lt;='Paramètres'!$B$6),"Échéance proche","")))))))))))))))))))</f>
        <v/>
      </c>
      <c r="T128" s="34" t="n"/>
      <c r="U128" s="65">
        <f>IF(OR($A128="",$G128=""),"",IFERROR(IF(INDEX($L$9:$L$128,MATCH($G128,$A$9:$A$128,0))&lt;&gt;"",INDEX($L$9:$L$128,MATCH($G128,$A$9:$A$128,0)),INDEX($I$9:$I$128,MATCH($G128,$A$9:$A$128,0))),""))</f>
        <v/>
      </c>
    </row>
  </sheetData>
  <mergeCells count="1">
    <mergeCell ref="A1:U1"/>
  </mergeCells>
  <conditionalFormatting sqref="P9:P128">
    <cfRule type="expression" priority="1" dxfId="1">
      <formula>$P9="Terminé"</formula>
    </cfRule>
    <cfRule type="expression" priority="2" dxfId="2">
      <formula>$P9="En cours"</formula>
    </cfRule>
    <cfRule type="expression" priority="3" dxfId="3">
      <formula>$P9="En retard"</formula>
    </cfRule>
    <cfRule type="expression" priority="4" dxfId="4">
      <formula>$P9="Bloqué"</formula>
    </cfRule>
    <cfRule type="expression" priority="5" dxfId="5">
      <formula>$P9="En attente"</formula>
    </cfRule>
    <cfRule type="expression" priority="6" dxfId="6">
      <formula>$P9="À démarrer"</formula>
    </cfRule>
    <cfRule type="expression" priority="7" dxfId="7">
      <formula>$P9="Non démarré"</formula>
    </cfRule>
    <cfRule type="expression" priority="8" dxfId="8">
      <formula>$P9="À compléter"</formula>
    </cfRule>
  </conditionalFormatting>
  <conditionalFormatting sqref="S9:S128">
    <cfRule type="expression" priority="9" dxfId="9">
      <formula>$S9="Échéance proche"</formula>
    </cfRule>
    <cfRule type="expression" priority="10" dxfId="0">
      <formula>AND($S9&lt;&gt;"",$S9&lt;&gt;"Échéance proche")</formula>
    </cfRule>
  </conditionalFormatting>
  <conditionalFormatting sqref="Q9:Q128">
    <cfRule type="cellIs" priority="11" operator="greaterThan" dxfId="0">
      <formula>0</formula>
    </cfRule>
  </conditionalFormatting>
  <conditionalFormatting sqref="A9:A128">
    <cfRule type="expression" priority="12" dxfId="0">
      <formula>AND($A9&lt;&gt;"",COUNTIF($A$9:$A$128,$A9)&gt;1)</formula>
    </cfRule>
  </conditionalFormatting>
  <conditionalFormatting sqref="M9:M128">
    <cfRule type="dataBar" priority="13">
      <dataBar showValue="1">
        <cfvo type="num" val="0"/>
        <cfvo type="num" val="1"/>
        <color rgb="002F6B4F"/>
      </dataBar>
    </cfRule>
  </conditionalFormatting>
  <dataValidations count="13">
    <dataValidation sqref="A9:A128" showErrorMessage="1" showInputMessage="1" allowBlank="1" errorTitle="ID non valide" error="Saisir un ID unique au format P-001." type="custom" errorStyle="stop">
      <formula1>OR(A9="",IFERROR(AND(LEFT(A9,2)="P-",LEN(A9)=5,ISNUMBER(--RIGHT(A9,3)),COUNTIF($A$9:$A$128,A9)=1),FALSE))</formula1>
    </dataValidation>
    <dataValidation sqref="B9:B128" showErrorMessage="1" showInputMessage="1" allowBlank="1" errorTitle="Type non valide" error="Sélectionner une valeur proposée dans la liste." type="list" errorStyle="stop">
      <formula1>INDIRECT("'Paramètres'!$H$3:$H$4")</formula1>
    </dataValidation>
    <dataValidation sqref="C9:C128" showErrorMessage="1" showInputMessage="1" allowBlank="1" errorTitle="Lot non valide" error="Sélectionner une valeur proposée dans la liste." type="list" errorStyle="stop">
      <formula1>INDIRECT("'Paramètres'!$D$3:$D$32")</formula1>
    </dataValidation>
    <dataValidation sqref="D9:D128" showErrorMessage="1" showInputMessage="1" allowBlank="1" errorTitle="Zone non valide" error="Sélectionner une valeur proposée dans la liste." type="list" errorStyle="stop">
      <formula1>INDIRECT("'Paramètres'!$E$3:$E$32")</formula1>
    </dataValidation>
    <dataValidation sqref="F9:F128" showErrorMessage="1" showInputMessage="1" allowBlank="1" errorTitle="Équipe non valide" error="Sélectionner une valeur proposée dans la liste." type="list" errorStyle="stop">
      <formula1>INDIRECT("'Paramètres'!$F$3:$F$32")</formula1>
    </dataValidation>
    <dataValidation sqref="G9:G128" showErrorMessage="1" showInputMessage="1" allowBlank="1" errorTitle="Prédécesseur non valide" error="Sélectionner une valeur proposée dans la liste." type="list" errorStyle="stop">
      <formula1>$A$9:$A$128</formula1>
    </dataValidation>
    <dataValidation sqref="N9:N128" showErrorMessage="1" showInputMessage="1" allowBlank="1" errorTitle="Situation non valide" error="Sélectionner une valeur proposée dans la liste." type="list" errorStyle="stop">
      <formula1>INDIRECT("'Paramètres'!$I$3:$I$5")</formula1>
    </dataValidation>
    <dataValidation sqref="H9:I128" showErrorMessage="1" showInputMessage="1" allowBlank="1" errorTitle="Date prévue hors projet" error="Saisir une date comprise entre le début et la fin du projet." type="custom" errorStyle="stop">
      <formula1>OR(H9="",AND(ISNUMBER(H9),H9&gt;=INDIRECT("'Paramètres'!$B$4"),H9&lt;=INDIRECT("'Paramètres'!$B$5")))</formula1>
    </dataValidation>
    <dataValidation sqref="K9:K128" showErrorMessage="1" showInputMessage="1" allowBlank="1" errorTitle="Date réelle non valide" error="Saisir une date comprise entre le 01/01/2020 et le 31/12/2100." type="date" errorStyle="stop" operator="between">
      <formula1>DATE(2020,1,1)</formula1>
      <formula2>DATE(2100,12,31)</formula2>
    </dataValidation>
    <dataValidation sqref="L9:L128" showErrorMessage="1" showInputMessage="1" allowBlank="1" errorTitle="Fin réelle non valide" error="La fin réelle exige un début réel et ne peut pas lui être antérieure." type="custom" errorStyle="stop">
      <formula1>OR(L9="",AND(K9&lt;&gt;"",L9&gt;=K9,L9&lt;=DATE(2100,12,31)))</formula1>
    </dataValidation>
    <dataValidation sqref="M9:M128" showErrorMessage="1" showInputMessage="1" allowBlank="1" errorTitle="Avancement non valide" error="Saisir une valeur comprise entre 0 % et 100 %." type="decimal" errorStyle="stop" operator="between">
      <formula1>0</formula1>
      <formula2>1</formula2>
    </dataValidation>
    <dataValidation sqref="O9:O128" showErrorMessage="1" showInputMessage="1" allowBlank="1" errorTitle="Charge non valide" error="Saisir une charge indicative comprise entre 0 et 10 000 heures." type="decimal" errorStyle="stop" operator="between">
      <formula1>0</formula1>
      <formula2>10000</formula2>
    </dataValidation>
    <dataValidation sqref="T9:T128" showErrorMessage="1" showInputMessage="1" allowBlank="1" errorTitle="Commentaire trop long" error="Limiter le commentaire à 500 caractères." type="textLength" errorStyle="stop" operator="lessThanOrEqual">
      <formula1>500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AG125"/>
  <sheetViews>
    <sheetView showGridLines="0" workbookViewId="0">
      <pane xSplit="7" ySplit="5" topLeftCell="H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8" customWidth="1" min="3" max="3"/>
    <col width="39" customWidth="1" min="4" max="4"/>
    <col width="25" customWidth="1" min="5" max="5"/>
    <col width="17" customWidth="1" min="6" max="6"/>
    <col width="12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</cols>
  <sheetData>
    <row r="1" ht="28" customHeight="1">
      <c r="A1" s="1" t="inlineStr">
        <is>
          <t>VUE PLANNING HEBDOMADAIRE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3" t="n"/>
    </row>
    <row r="2" ht="23" customHeight="1">
      <c r="A2" s="41" t="inlineStr">
        <is>
          <t>VUE CALCULÉE — AUCUNE DATE N’EST REPLANIFIÉE AUTOMATIQUEMENT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  <c r="J2" s="41" t="n"/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</row>
    <row r="3"/>
    <row r="4"/>
    <row r="5">
      <c r="A5" s="12" t="inlineStr">
        <is>
          <t>ID</t>
        </is>
      </c>
      <c r="B5" s="12" t="inlineStr">
        <is>
          <t>Type</t>
        </is>
      </c>
      <c r="C5" s="12" t="inlineStr">
        <is>
          <t>Lot</t>
        </is>
      </c>
      <c r="D5" s="12" t="inlineStr">
        <is>
          <t>Intitulé</t>
        </is>
      </c>
      <c r="E5" s="12" t="inlineStr">
        <is>
          <t>Équipe</t>
        </is>
      </c>
      <c r="F5" s="12" t="inlineStr">
        <is>
          <t>Statut</t>
        </is>
      </c>
      <c r="G5" s="12" t="inlineStr">
        <is>
          <t>Avancement</t>
        </is>
      </c>
      <c r="H5" s="66">
        <f>IF(OR('Paramètres'!$B$7&lt;1,'Paramètres'!$B$4=""),"",'Paramètres'!$B$4-WEEKDAY('Paramètres'!$B$4,2)+1)</f>
        <v/>
      </c>
      <c r="I5" s="66">
        <f>IF(AND(H$5&lt;&gt;"",COLUMN()-COLUMN($H$5)+1&lt;='Paramètres'!$B$7),H$5+7,"")</f>
        <v/>
      </c>
      <c r="J5" s="66">
        <f>IF(AND(I$5&lt;&gt;"",COLUMN()-COLUMN($H$5)+1&lt;='Paramètres'!$B$7),I$5+7,"")</f>
        <v/>
      </c>
      <c r="K5" s="66">
        <f>IF(AND(J$5&lt;&gt;"",COLUMN()-COLUMN($H$5)+1&lt;='Paramètres'!$B$7),J$5+7,"")</f>
        <v/>
      </c>
      <c r="L5" s="66">
        <f>IF(AND(K$5&lt;&gt;"",COLUMN()-COLUMN($H$5)+1&lt;='Paramètres'!$B$7),K$5+7,"")</f>
        <v/>
      </c>
      <c r="M5" s="66">
        <f>IF(AND(L$5&lt;&gt;"",COLUMN()-COLUMN($H$5)+1&lt;='Paramètres'!$B$7),L$5+7,"")</f>
        <v/>
      </c>
      <c r="N5" s="66">
        <f>IF(AND(M$5&lt;&gt;"",COLUMN()-COLUMN($H$5)+1&lt;='Paramètres'!$B$7),M$5+7,"")</f>
        <v/>
      </c>
      <c r="O5" s="66">
        <f>IF(AND(N$5&lt;&gt;"",COLUMN()-COLUMN($H$5)+1&lt;='Paramètres'!$B$7),N$5+7,"")</f>
        <v/>
      </c>
      <c r="P5" s="66">
        <f>IF(AND(O$5&lt;&gt;"",COLUMN()-COLUMN($H$5)+1&lt;='Paramètres'!$B$7),O$5+7,"")</f>
        <v/>
      </c>
      <c r="Q5" s="66">
        <f>IF(AND(P$5&lt;&gt;"",COLUMN()-COLUMN($H$5)+1&lt;='Paramètres'!$B$7),P$5+7,"")</f>
        <v/>
      </c>
      <c r="R5" s="66">
        <f>IF(AND(Q$5&lt;&gt;"",COLUMN()-COLUMN($H$5)+1&lt;='Paramètres'!$B$7),Q$5+7,"")</f>
        <v/>
      </c>
      <c r="S5" s="66">
        <f>IF(AND(R$5&lt;&gt;"",COLUMN()-COLUMN($H$5)+1&lt;='Paramètres'!$B$7),R$5+7,"")</f>
        <v/>
      </c>
      <c r="T5" s="66">
        <f>IF(AND(S$5&lt;&gt;"",COLUMN()-COLUMN($H$5)+1&lt;='Paramètres'!$B$7),S$5+7,"")</f>
        <v/>
      </c>
      <c r="U5" s="66">
        <f>IF(AND(T$5&lt;&gt;"",COLUMN()-COLUMN($H$5)+1&lt;='Paramètres'!$B$7),T$5+7,"")</f>
        <v/>
      </c>
      <c r="V5" s="66">
        <f>IF(AND(U$5&lt;&gt;"",COLUMN()-COLUMN($H$5)+1&lt;='Paramètres'!$B$7),U$5+7,"")</f>
        <v/>
      </c>
      <c r="W5" s="66">
        <f>IF(AND(V$5&lt;&gt;"",COLUMN()-COLUMN($H$5)+1&lt;='Paramètres'!$B$7),V$5+7,"")</f>
        <v/>
      </c>
      <c r="X5" s="66">
        <f>IF(AND(W$5&lt;&gt;"",COLUMN()-COLUMN($H$5)+1&lt;='Paramètres'!$B$7),W$5+7,"")</f>
        <v/>
      </c>
      <c r="Y5" s="66">
        <f>IF(AND(X$5&lt;&gt;"",COLUMN()-COLUMN($H$5)+1&lt;='Paramètres'!$B$7),X$5+7,"")</f>
        <v/>
      </c>
      <c r="Z5" s="66">
        <f>IF(AND(Y$5&lt;&gt;"",COLUMN()-COLUMN($H$5)+1&lt;='Paramètres'!$B$7),Y$5+7,"")</f>
        <v/>
      </c>
      <c r="AA5" s="66">
        <f>IF(AND(Z$5&lt;&gt;"",COLUMN()-COLUMN($H$5)+1&lt;='Paramètres'!$B$7),Z$5+7,"")</f>
        <v/>
      </c>
      <c r="AB5" s="66">
        <f>IF(AND(AA$5&lt;&gt;"",COLUMN()-COLUMN($H$5)+1&lt;='Paramètres'!$B$7),AA$5+7,"")</f>
        <v/>
      </c>
      <c r="AC5" s="66">
        <f>IF(AND(AB$5&lt;&gt;"",COLUMN()-COLUMN($H$5)+1&lt;='Paramètres'!$B$7),AB$5+7,"")</f>
        <v/>
      </c>
      <c r="AD5" s="66">
        <f>IF(AND(AC$5&lt;&gt;"",COLUMN()-COLUMN($H$5)+1&lt;='Paramètres'!$B$7),AC$5+7,"")</f>
        <v/>
      </c>
      <c r="AE5" s="66">
        <f>IF(AND(AD$5&lt;&gt;"",COLUMN()-COLUMN($H$5)+1&lt;='Paramètres'!$B$7),AD$5+7,"")</f>
        <v/>
      </c>
      <c r="AF5" s="66">
        <f>IF(AND(AE$5&lt;&gt;"",COLUMN()-COLUMN($H$5)+1&lt;='Paramètres'!$B$7),AE$5+7,"")</f>
        <v/>
      </c>
      <c r="AG5" s="66">
        <f>IF(AND(AF$5&lt;&gt;"",COLUMN()-COLUMN($H$5)+1&lt;='Paramètres'!$B$7),AF$5+7,"")</f>
        <v/>
      </c>
    </row>
    <row r="6" ht="24" customHeight="1">
      <c r="A6" s="53">
        <f>IF(Planning!A9="","",Planning!A9)</f>
        <v/>
      </c>
      <c r="B6" s="53">
        <f>IF($A6="","",Planning!B9)</f>
        <v/>
      </c>
      <c r="C6" s="40">
        <f>IF($A6="","",Planning!C9)</f>
        <v/>
      </c>
      <c r="D6" s="40">
        <f>IF($A6="","",Planning!E9)</f>
        <v/>
      </c>
      <c r="E6" s="40">
        <f>IF($A6="","",Planning!F9)</f>
        <v/>
      </c>
      <c r="F6" s="53">
        <f>IF($A6="","",Planning!P9)</f>
        <v/>
      </c>
      <c r="G6" s="54">
        <f>IF($A6="","",Planning!M9)</f>
        <v/>
      </c>
      <c r="H6" s="67">
        <f>IFERROR(IF(OR($A6="",H$5=""),"",IF(AND(H$5&lt;=INDEX(Planning!$I$9:$I$128,ROW()-5),H$5+6&gt;=INDEX(Planning!$H$9:$H$128,ROW()-5)),IF($B6="Jalon",2,1),"")),"")</f>
        <v/>
      </c>
      <c r="I6" s="67">
        <f>IFERROR(IF(OR($A6="",I$5=""),"",IF(AND(I$5&lt;=INDEX(Planning!$I$9:$I$128,ROW()-5),I$5+6&gt;=INDEX(Planning!$H$9:$H$128,ROW()-5)),IF($B6="Jalon",2,1),"")),"")</f>
        <v/>
      </c>
      <c r="J6" s="67">
        <f>IFERROR(IF(OR($A6="",J$5=""),"",IF(AND(J$5&lt;=INDEX(Planning!$I$9:$I$128,ROW()-5),J$5+6&gt;=INDEX(Planning!$H$9:$H$128,ROW()-5)),IF($B6="Jalon",2,1),"")),"")</f>
        <v/>
      </c>
      <c r="K6" s="67">
        <f>IFERROR(IF(OR($A6="",K$5=""),"",IF(AND(K$5&lt;=INDEX(Planning!$I$9:$I$128,ROW()-5),K$5+6&gt;=INDEX(Planning!$H$9:$H$128,ROW()-5)),IF($B6="Jalon",2,1),"")),"")</f>
        <v/>
      </c>
      <c r="L6" s="67">
        <f>IFERROR(IF(OR($A6="",L$5=""),"",IF(AND(L$5&lt;=INDEX(Planning!$I$9:$I$128,ROW()-5),L$5+6&gt;=INDEX(Planning!$H$9:$H$128,ROW()-5)),IF($B6="Jalon",2,1),"")),"")</f>
        <v/>
      </c>
      <c r="M6" s="67">
        <f>IFERROR(IF(OR($A6="",M$5=""),"",IF(AND(M$5&lt;=INDEX(Planning!$I$9:$I$128,ROW()-5),M$5+6&gt;=INDEX(Planning!$H$9:$H$128,ROW()-5)),IF($B6="Jalon",2,1),"")),"")</f>
        <v/>
      </c>
      <c r="N6" s="67">
        <f>IFERROR(IF(OR($A6="",N$5=""),"",IF(AND(N$5&lt;=INDEX(Planning!$I$9:$I$128,ROW()-5),N$5+6&gt;=INDEX(Planning!$H$9:$H$128,ROW()-5)),IF($B6="Jalon",2,1),"")),"")</f>
        <v/>
      </c>
      <c r="O6" s="67">
        <f>IFERROR(IF(OR($A6="",O$5=""),"",IF(AND(O$5&lt;=INDEX(Planning!$I$9:$I$128,ROW()-5),O$5+6&gt;=INDEX(Planning!$H$9:$H$128,ROW()-5)),IF($B6="Jalon",2,1),"")),"")</f>
        <v/>
      </c>
      <c r="P6" s="67">
        <f>IFERROR(IF(OR($A6="",P$5=""),"",IF(AND(P$5&lt;=INDEX(Planning!$I$9:$I$128,ROW()-5),P$5+6&gt;=INDEX(Planning!$H$9:$H$128,ROW()-5)),IF($B6="Jalon",2,1),"")),"")</f>
        <v/>
      </c>
      <c r="Q6" s="67">
        <f>IFERROR(IF(OR($A6="",Q$5=""),"",IF(AND(Q$5&lt;=INDEX(Planning!$I$9:$I$128,ROW()-5),Q$5+6&gt;=INDEX(Planning!$H$9:$H$128,ROW()-5)),IF($B6="Jalon",2,1),"")),"")</f>
        <v/>
      </c>
      <c r="R6" s="67">
        <f>IFERROR(IF(OR($A6="",R$5=""),"",IF(AND(R$5&lt;=INDEX(Planning!$I$9:$I$128,ROW()-5),R$5+6&gt;=INDEX(Planning!$H$9:$H$128,ROW()-5)),IF($B6="Jalon",2,1),"")),"")</f>
        <v/>
      </c>
      <c r="S6" s="67">
        <f>IFERROR(IF(OR($A6="",S$5=""),"",IF(AND(S$5&lt;=INDEX(Planning!$I$9:$I$128,ROW()-5),S$5+6&gt;=INDEX(Planning!$H$9:$H$128,ROW()-5)),IF($B6="Jalon",2,1),"")),"")</f>
        <v/>
      </c>
      <c r="T6" s="67">
        <f>IFERROR(IF(OR($A6="",T$5=""),"",IF(AND(T$5&lt;=INDEX(Planning!$I$9:$I$128,ROW()-5),T$5+6&gt;=INDEX(Planning!$H$9:$H$128,ROW()-5)),IF($B6="Jalon",2,1),"")),"")</f>
        <v/>
      </c>
      <c r="U6" s="67">
        <f>IFERROR(IF(OR($A6="",U$5=""),"",IF(AND(U$5&lt;=INDEX(Planning!$I$9:$I$128,ROW()-5),U$5+6&gt;=INDEX(Planning!$H$9:$H$128,ROW()-5)),IF($B6="Jalon",2,1),"")),"")</f>
        <v/>
      </c>
      <c r="V6" s="67">
        <f>IFERROR(IF(OR($A6="",V$5=""),"",IF(AND(V$5&lt;=INDEX(Planning!$I$9:$I$128,ROW()-5),V$5+6&gt;=INDEX(Planning!$H$9:$H$128,ROW()-5)),IF($B6="Jalon",2,1),"")),"")</f>
        <v/>
      </c>
      <c r="W6" s="67">
        <f>IFERROR(IF(OR($A6="",W$5=""),"",IF(AND(W$5&lt;=INDEX(Planning!$I$9:$I$128,ROW()-5),W$5+6&gt;=INDEX(Planning!$H$9:$H$128,ROW()-5)),IF($B6="Jalon",2,1),"")),"")</f>
        <v/>
      </c>
      <c r="X6" s="67">
        <f>IFERROR(IF(OR($A6="",X$5=""),"",IF(AND(X$5&lt;=INDEX(Planning!$I$9:$I$128,ROW()-5),X$5+6&gt;=INDEX(Planning!$H$9:$H$128,ROW()-5)),IF($B6="Jalon",2,1),"")),"")</f>
        <v/>
      </c>
      <c r="Y6" s="67">
        <f>IFERROR(IF(OR($A6="",Y$5=""),"",IF(AND(Y$5&lt;=INDEX(Planning!$I$9:$I$128,ROW()-5),Y$5+6&gt;=INDEX(Planning!$H$9:$H$128,ROW()-5)),IF($B6="Jalon",2,1),"")),"")</f>
        <v/>
      </c>
      <c r="Z6" s="67">
        <f>IFERROR(IF(OR($A6="",Z$5=""),"",IF(AND(Z$5&lt;=INDEX(Planning!$I$9:$I$128,ROW()-5),Z$5+6&gt;=INDEX(Planning!$H$9:$H$128,ROW()-5)),IF($B6="Jalon",2,1),"")),"")</f>
        <v/>
      </c>
      <c r="AA6" s="67">
        <f>IFERROR(IF(OR($A6="",AA$5=""),"",IF(AND(AA$5&lt;=INDEX(Planning!$I$9:$I$128,ROW()-5),AA$5+6&gt;=INDEX(Planning!$H$9:$H$128,ROW()-5)),IF($B6="Jalon",2,1),"")),"")</f>
        <v/>
      </c>
      <c r="AB6" s="67">
        <f>IFERROR(IF(OR($A6="",AB$5=""),"",IF(AND(AB$5&lt;=INDEX(Planning!$I$9:$I$128,ROW()-5),AB$5+6&gt;=INDEX(Planning!$H$9:$H$128,ROW()-5)),IF($B6="Jalon",2,1),"")),"")</f>
        <v/>
      </c>
      <c r="AC6" s="67">
        <f>IFERROR(IF(OR($A6="",AC$5=""),"",IF(AND(AC$5&lt;=INDEX(Planning!$I$9:$I$128,ROW()-5),AC$5+6&gt;=INDEX(Planning!$H$9:$H$128,ROW()-5)),IF($B6="Jalon",2,1),"")),"")</f>
        <v/>
      </c>
      <c r="AD6" s="67">
        <f>IFERROR(IF(OR($A6="",AD$5=""),"",IF(AND(AD$5&lt;=INDEX(Planning!$I$9:$I$128,ROW()-5),AD$5+6&gt;=INDEX(Planning!$H$9:$H$128,ROW()-5)),IF($B6="Jalon",2,1),"")),"")</f>
        <v/>
      </c>
      <c r="AE6" s="67">
        <f>IFERROR(IF(OR($A6="",AE$5=""),"",IF(AND(AE$5&lt;=INDEX(Planning!$I$9:$I$128,ROW()-5),AE$5+6&gt;=INDEX(Planning!$H$9:$H$128,ROW()-5)),IF($B6="Jalon",2,1),"")),"")</f>
        <v/>
      </c>
      <c r="AF6" s="67">
        <f>IFERROR(IF(OR($A6="",AF$5=""),"",IF(AND(AF$5&lt;=INDEX(Planning!$I$9:$I$128,ROW()-5),AF$5+6&gt;=INDEX(Planning!$H$9:$H$128,ROW()-5)),IF($B6="Jalon",2,1),"")),"")</f>
        <v/>
      </c>
      <c r="AG6" s="67">
        <f>IFERROR(IF(OR($A6="",AG$5=""),"",IF(AND(AG$5&lt;=INDEX(Planning!$I$9:$I$128,ROW()-5),AG$5+6&gt;=INDEX(Planning!$H$9:$H$128,ROW()-5)),IF($B6="Jalon",2,1),"")),"")</f>
        <v/>
      </c>
    </row>
    <row r="7" ht="24" customHeight="1">
      <c r="A7" s="56">
        <f>IF(Planning!A10="","",Planning!A10)</f>
        <v/>
      </c>
      <c r="B7" s="56">
        <f>IF($A7="","",Planning!B10)</f>
        <v/>
      </c>
      <c r="C7" s="39">
        <f>IF($A7="","",Planning!C10)</f>
        <v/>
      </c>
      <c r="D7" s="39">
        <f>IF($A7="","",Planning!E10)</f>
        <v/>
      </c>
      <c r="E7" s="39">
        <f>IF($A7="","",Planning!F10)</f>
        <v/>
      </c>
      <c r="F7" s="56">
        <f>IF($A7="","",Planning!P10)</f>
        <v/>
      </c>
      <c r="G7" s="57">
        <f>IF($A7="","",Planning!M10)</f>
        <v/>
      </c>
      <c r="H7" s="68">
        <f>IFERROR(IF(OR($A7="",H$5=""),"",IF(AND(H$5&lt;=INDEX(Planning!$I$9:$I$128,ROW()-5),H$5+6&gt;=INDEX(Planning!$H$9:$H$128,ROW()-5)),IF($B7="Jalon",2,1),"")),"")</f>
        <v/>
      </c>
      <c r="I7" s="68">
        <f>IFERROR(IF(OR($A7="",I$5=""),"",IF(AND(I$5&lt;=INDEX(Planning!$I$9:$I$128,ROW()-5),I$5+6&gt;=INDEX(Planning!$H$9:$H$128,ROW()-5)),IF($B7="Jalon",2,1),"")),"")</f>
        <v/>
      </c>
      <c r="J7" s="68">
        <f>IFERROR(IF(OR($A7="",J$5=""),"",IF(AND(J$5&lt;=INDEX(Planning!$I$9:$I$128,ROW()-5),J$5+6&gt;=INDEX(Planning!$H$9:$H$128,ROW()-5)),IF($B7="Jalon",2,1),"")),"")</f>
        <v/>
      </c>
      <c r="K7" s="68">
        <f>IFERROR(IF(OR($A7="",K$5=""),"",IF(AND(K$5&lt;=INDEX(Planning!$I$9:$I$128,ROW()-5),K$5+6&gt;=INDEX(Planning!$H$9:$H$128,ROW()-5)),IF($B7="Jalon",2,1),"")),"")</f>
        <v/>
      </c>
      <c r="L7" s="68">
        <f>IFERROR(IF(OR($A7="",L$5=""),"",IF(AND(L$5&lt;=INDEX(Planning!$I$9:$I$128,ROW()-5),L$5+6&gt;=INDEX(Planning!$H$9:$H$128,ROW()-5)),IF($B7="Jalon",2,1),"")),"")</f>
        <v/>
      </c>
      <c r="M7" s="68">
        <f>IFERROR(IF(OR($A7="",M$5=""),"",IF(AND(M$5&lt;=INDEX(Planning!$I$9:$I$128,ROW()-5),M$5+6&gt;=INDEX(Planning!$H$9:$H$128,ROW()-5)),IF($B7="Jalon",2,1),"")),"")</f>
        <v/>
      </c>
      <c r="N7" s="68">
        <f>IFERROR(IF(OR($A7="",N$5=""),"",IF(AND(N$5&lt;=INDEX(Planning!$I$9:$I$128,ROW()-5),N$5+6&gt;=INDEX(Planning!$H$9:$H$128,ROW()-5)),IF($B7="Jalon",2,1),"")),"")</f>
        <v/>
      </c>
      <c r="O7" s="68">
        <f>IFERROR(IF(OR($A7="",O$5=""),"",IF(AND(O$5&lt;=INDEX(Planning!$I$9:$I$128,ROW()-5),O$5+6&gt;=INDEX(Planning!$H$9:$H$128,ROW()-5)),IF($B7="Jalon",2,1),"")),"")</f>
        <v/>
      </c>
      <c r="P7" s="68">
        <f>IFERROR(IF(OR($A7="",P$5=""),"",IF(AND(P$5&lt;=INDEX(Planning!$I$9:$I$128,ROW()-5),P$5+6&gt;=INDEX(Planning!$H$9:$H$128,ROW()-5)),IF($B7="Jalon",2,1),"")),"")</f>
        <v/>
      </c>
      <c r="Q7" s="68">
        <f>IFERROR(IF(OR($A7="",Q$5=""),"",IF(AND(Q$5&lt;=INDEX(Planning!$I$9:$I$128,ROW()-5),Q$5+6&gt;=INDEX(Planning!$H$9:$H$128,ROW()-5)),IF($B7="Jalon",2,1),"")),"")</f>
        <v/>
      </c>
      <c r="R7" s="68">
        <f>IFERROR(IF(OR($A7="",R$5=""),"",IF(AND(R$5&lt;=INDEX(Planning!$I$9:$I$128,ROW()-5),R$5+6&gt;=INDEX(Planning!$H$9:$H$128,ROW()-5)),IF($B7="Jalon",2,1),"")),"")</f>
        <v/>
      </c>
      <c r="S7" s="68">
        <f>IFERROR(IF(OR($A7="",S$5=""),"",IF(AND(S$5&lt;=INDEX(Planning!$I$9:$I$128,ROW()-5),S$5+6&gt;=INDEX(Planning!$H$9:$H$128,ROW()-5)),IF($B7="Jalon",2,1),"")),"")</f>
        <v/>
      </c>
      <c r="T7" s="68">
        <f>IFERROR(IF(OR($A7="",T$5=""),"",IF(AND(T$5&lt;=INDEX(Planning!$I$9:$I$128,ROW()-5),T$5+6&gt;=INDEX(Planning!$H$9:$H$128,ROW()-5)),IF($B7="Jalon",2,1),"")),"")</f>
        <v/>
      </c>
      <c r="U7" s="68">
        <f>IFERROR(IF(OR($A7="",U$5=""),"",IF(AND(U$5&lt;=INDEX(Planning!$I$9:$I$128,ROW()-5),U$5+6&gt;=INDEX(Planning!$H$9:$H$128,ROW()-5)),IF($B7="Jalon",2,1),"")),"")</f>
        <v/>
      </c>
      <c r="V7" s="68">
        <f>IFERROR(IF(OR($A7="",V$5=""),"",IF(AND(V$5&lt;=INDEX(Planning!$I$9:$I$128,ROW()-5),V$5+6&gt;=INDEX(Planning!$H$9:$H$128,ROW()-5)),IF($B7="Jalon",2,1),"")),"")</f>
        <v/>
      </c>
      <c r="W7" s="68">
        <f>IFERROR(IF(OR($A7="",W$5=""),"",IF(AND(W$5&lt;=INDEX(Planning!$I$9:$I$128,ROW()-5),W$5+6&gt;=INDEX(Planning!$H$9:$H$128,ROW()-5)),IF($B7="Jalon",2,1),"")),"")</f>
        <v/>
      </c>
      <c r="X7" s="68">
        <f>IFERROR(IF(OR($A7="",X$5=""),"",IF(AND(X$5&lt;=INDEX(Planning!$I$9:$I$128,ROW()-5),X$5+6&gt;=INDEX(Planning!$H$9:$H$128,ROW()-5)),IF($B7="Jalon",2,1),"")),"")</f>
        <v/>
      </c>
      <c r="Y7" s="68">
        <f>IFERROR(IF(OR($A7="",Y$5=""),"",IF(AND(Y$5&lt;=INDEX(Planning!$I$9:$I$128,ROW()-5),Y$5+6&gt;=INDEX(Planning!$H$9:$H$128,ROW()-5)),IF($B7="Jalon",2,1),"")),"")</f>
        <v/>
      </c>
      <c r="Z7" s="68">
        <f>IFERROR(IF(OR($A7="",Z$5=""),"",IF(AND(Z$5&lt;=INDEX(Planning!$I$9:$I$128,ROW()-5),Z$5+6&gt;=INDEX(Planning!$H$9:$H$128,ROW()-5)),IF($B7="Jalon",2,1),"")),"")</f>
        <v/>
      </c>
      <c r="AA7" s="68">
        <f>IFERROR(IF(OR($A7="",AA$5=""),"",IF(AND(AA$5&lt;=INDEX(Planning!$I$9:$I$128,ROW()-5),AA$5+6&gt;=INDEX(Planning!$H$9:$H$128,ROW()-5)),IF($B7="Jalon",2,1),"")),"")</f>
        <v/>
      </c>
      <c r="AB7" s="68">
        <f>IFERROR(IF(OR($A7="",AB$5=""),"",IF(AND(AB$5&lt;=INDEX(Planning!$I$9:$I$128,ROW()-5),AB$5+6&gt;=INDEX(Planning!$H$9:$H$128,ROW()-5)),IF($B7="Jalon",2,1),"")),"")</f>
        <v/>
      </c>
      <c r="AC7" s="68">
        <f>IFERROR(IF(OR($A7="",AC$5=""),"",IF(AND(AC$5&lt;=INDEX(Planning!$I$9:$I$128,ROW()-5),AC$5+6&gt;=INDEX(Planning!$H$9:$H$128,ROW()-5)),IF($B7="Jalon",2,1),"")),"")</f>
        <v/>
      </c>
      <c r="AD7" s="68">
        <f>IFERROR(IF(OR($A7="",AD$5=""),"",IF(AND(AD$5&lt;=INDEX(Planning!$I$9:$I$128,ROW()-5),AD$5+6&gt;=INDEX(Planning!$H$9:$H$128,ROW()-5)),IF($B7="Jalon",2,1),"")),"")</f>
        <v/>
      </c>
      <c r="AE7" s="68">
        <f>IFERROR(IF(OR($A7="",AE$5=""),"",IF(AND(AE$5&lt;=INDEX(Planning!$I$9:$I$128,ROW()-5),AE$5+6&gt;=INDEX(Planning!$H$9:$H$128,ROW()-5)),IF($B7="Jalon",2,1),"")),"")</f>
        <v/>
      </c>
      <c r="AF7" s="68">
        <f>IFERROR(IF(OR($A7="",AF$5=""),"",IF(AND(AF$5&lt;=INDEX(Planning!$I$9:$I$128,ROW()-5),AF$5+6&gt;=INDEX(Planning!$H$9:$H$128,ROW()-5)),IF($B7="Jalon",2,1),"")),"")</f>
        <v/>
      </c>
      <c r="AG7" s="68">
        <f>IFERROR(IF(OR($A7="",AG$5=""),"",IF(AND(AG$5&lt;=INDEX(Planning!$I$9:$I$128,ROW()-5),AG$5+6&gt;=INDEX(Planning!$H$9:$H$128,ROW()-5)),IF($B7="Jalon",2,1),"")),"")</f>
        <v/>
      </c>
    </row>
    <row r="8" ht="24" customHeight="1">
      <c r="A8" s="53">
        <f>IF(Planning!A11="","",Planning!A11)</f>
        <v/>
      </c>
      <c r="B8" s="53">
        <f>IF($A8="","",Planning!B11)</f>
        <v/>
      </c>
      <c r="C8" s="40">
        <f>IF($A8="","",Planning!C11)</f>
        <v/>
      </c>
      <c r="D8" s="40">
        <f>IF($A8="","",Planning!E11)</f>
        <v/>
      </c>
      <c r="E8" s="40">
        <f>IF($A8="","",Planning!F11)</f>
        <v/>
      </c>
      <c r="F8" s="53">
        <f>IF($A8="","",Planning!P11)</f>
        <v/>
      </c>
      <c r="G8" s="54">
        <f>IF($A8="","",Planning!M11)</f>
        <v/>
      </c>
      <c r="H8" s="67">
        <f>IFERROR(IF(OR($A8="",H$5=""),"",IF(AND(H$5&lt;=INDEX(Planning!$I$9:$I$128,ROW()-5),H$5+6&gt;=INDEX(Planning!$H$9:$H$128,ROW()-5)),IF($B8="Jalon",2,1),"")),"")</f>
        <v/>
      </c>
      <c r="I8" s="67">
        <f>IFERROR(IF(OR($A8="",I$5=""),"",IF(AND(I$5&lt;=INDEX(Planning!$I$9:$I$128,ROW()-5),I$5+6&gt;=INDEX(Planning!$H$9:$H$128,ROW()-5)),IF($B8="Jalon",2,1),"")),"")</f>
        <v/>
      </c>
      <c r="J8" s="67">
        <f>IFERROR(IF(OR($A8="",J$5=""),"",IF(AND(J$5&lt;=INDEX(Planning!$I$9:$I$128,ROW()-5),J$5+6&gt;=INDEX(Planning!$H$9:$H$128,ROW()-5)),IF($B8="Jalon",2,1),"")),"")</f>
        <v/>
      </c>
      <c r="K8" s="67">
        <f>IFERROR(IF(OR($A8="",K$5=""),"",IF(AND(K$5&lt;=INDEX(Planning!$I$9:$I$128,ROW()-5),K$5+6&gt;=INDEX(Planning!$H$9:$H$128,ROW()-5)),IF($B8="Jalon",2,1),"")),"")</f>
        <v/>
      </c>
      <c r="L8" s="67">
        <f>IFERROR(IF(OR($A8="",L$5=""),"",IF(AND(L$5&lt;=INDEX(Planning!$I$9:$I$128,ROW()-5),L$5+6&gt;=INDEX(Planning!$H$9:$H$128,ROW()-5)),IF($B8="Jalon",2,1),"")),"")</f>
        <v/>
      </c>
      <c r="M8" s="67">
        <f>IFERROR(IF(OR($A8="",M$5=""),"",IF(AND(M$5&lt;=INDEX(Planning!$I$9:$I$128,ROW()-5),M$5+6&gt;=INDEX(Planning!$H$9:$H$128,ROW()-5)),IF($B8="Jalon",2,1),"")),"")</f>
        <v/>
      </c>
      <c r="N8" s="67">
        <f>IFERROR(IF(OR($A8="",N$5=""),"",IF(AND(N$5&lt;=INDEX(Planning!$I$9:$I$128,ROW()-5),N$5+6&gt;=INDEX(Planning!$H$9:$H$128,ROW()-5)),IF($B8="Jalon",2,1),"")),"")</f>
        <v/>
      </c>
      <c r="O8" s="67">
        <f>IFERROR(IF(OR($A8="",O$5=""),"",IF(AND(O$5&lt;=INDEX(Planning!$I$9:$I$128,ROW()-5),O$5+6&gt;=INDEX(Planning!$H$9:$H$128,ROW()-5)),IF($B8="Jalon",2,1),"")),"")</f>
        <v/>
      </c>
      <c r="P8" s="67">
        <f>IFERROR(IF(OR($A8="",P$5=""),"",IF(AND(P$5&lt;=INDEX(Planning!$I$9:$I$128,ROW()-5),P$5+6&gt;=INDEX(Planning!$H$9:$H$128,ROW()-5)),IF($B8="Jalon",2,1),"")),"")</f>
        <v/>
      </c>
      <c r="Q8" s="67">
        <f>IFERROR(IF(OR($A8="",Q$5=""),"",IF(AND(Q$5&lt;=INDEX(Planning!$I$9:$I$128,ROW()-5),Q$5+6&gt;=INDEX(Planning!$H$9:$H$128,ROW()-5)),IF($B8="Jalon",2,1),"")),"")</f>
        <v/>
      </c>
      <c r="R8" s="67">
        <f>IFERROR(IF(OR($A8="",R$5=""),"",IF(AND(R$5&lt;=INDEX(Planning!$I$9:$I$128,ROW()-5),R$5+6&gt;=INDEX(Planning!$H$9:$H$128,ROW()-5)),IF($B8="Jalon",2,1),"")),"")</f>
        <v/>
      </c>
      <c r="S8" s="67">
        <f>IFERROR(IF(OR($A8="",S$5=""),"",IF(AND(S$5&lt;=INDEX(Planning!$I$9:$I$128,ROW()-5),S$5+6&gt;=INDEX(Planning!$H$9:$H$128,ROW()-5)),IF($B8="Jalon",2,1),"")),"")</f>
        <v/>
      </c>
      <c r="T8" s="67">
        <f>IFERROR(IF(OR($A8="",T$5=""),"",IF(AND(T$5&lt;=INDEX(Planning!$I$9:$I$128,ROW()-5),T$5+6&gt;=INDEX(Planning!$H$9:$H$128,ROW()-5)),IF($B8="Jalon",2,1),"")),"")</f>
        <v/>
      </c>
      <c r="U8" s="67">
        <f>IFERROR(IF(OR($A8="",U$5=""),"",IF(AND(U$5&lt;=INDEX(Planning!$I$9:$I$128,ROW()-5),U$5+6&gt;=INDEX(Planning!$H$9:$H$128,ROW()-5)),IF($B8="Jalon",2,1),"")),"")</f>
        <v/>
      </c>
      <c r="V8" s="67">
        <f>IFERROR(IF(OR($A8="",V$5=""),"",IF(AND(V$5&lt;=INDEX(Planning!$I$9:$I$128,ROW()-5),V$5+6&gt;=INDEX(Planning!$H$9:$H$128,ROW()-5)),IF($B8="Jalon",2,1),"")),"")</f>
        <v/>
      </c>
      <c r="W8" s="67">
        <f>IFERROR(IF(OR($A8="",W$5=""),"",IF(AND(W$5&lt;=INDEX(Planning!$I$9:$I$128,ROW()-5),W$5+6&gt;=INDEX(Planning!$H$9:$H$128,ROW()-5)),IF($B8="Jalon",2,1),"")),"")</f>
        <v/>
      </c>
      <c r="X8" s="67">
        <f>IFERROR(IF(OR($A8="",X$5=""),"",IF(AND(X$5&lt;=INDEX(Planning!$I$9:$I$128,ROW()-5),X$5+6&gt;=INDEX(Planning!$H$9:$H$128,ROW()-5)),IF($B8="Jalon",2,1),"")),"")</f>
        <v/>
      </c>
      <c r="Y8" s="67">
        <f>IFERROR(IF(OR($A8="",Y$5=""),"",IF(AND(Y$5&lt;=INDEX(Planning!$I$9:$I$128,ROW()-5),Y$5+6&gt;=INDEX(Planning!$H$9:$H$128,ROW()-5)),IF($B8="Jalon",2,1),"")),"")</f>
        <v/>
      </c>
      <c r="Z8" s="67">
        <f>IFERROR(IF(OR($A8="",Z$5=""),"",IF(AND(Z$5&lt;=INDEX(Planning!$I$9:$I$128,ROW()-5),Z$5+6&gt;=INDEX(Planning!$H$9:$H$128,ROW()-5)),IF($B8="Jalon",2,1),"")),"")</f>
        <v/>
      </c>
      <c r="AA8" s="67">
        <f>IFERROR(IF(OR($A8="",AA$5=""),"",IF(AND(AA$5&lt;=INDEX(Planning!$I$9:$I$128,ROW()-5),AA$5+6&gt;=INDEX(Planning!$H$9:$H$128,ROW()-5)),IF($B8="Jalon",2,1),"")),"")</f>
        <v/>
      </c>
      <c r="AB8" s="67">
        <f>IFERROR(IF(OR($A8="",AB$5=""),"",IF(AND(AB$5&lt;=INDEX(Planning!$I$9:$I$128,ROW()-5),AB$5+6&gt;=INDEX(Planning!$H$9:$H$128,ROW()-5)),IF($B8="Jalon",2,1),"")),"")</f>
        <v/>
      </c>
      <c r="AC8" s="67">
        <f>IFERROR(IF(OR($A8="",AC$5=""),"",IF(AND(AC$5&lt;=INDEX(Planning!$I$9:$I$128,ROW()-5),AC$5+6&gt;=INDEX(Planning!$H$9:$H$128,ROW()-5)),IF($B8="Jalon",2,1),"")),"")</f>
        <v/>
      </c>
      <c r="AD8" s="67">
        <f>IFERROR(IF(OR($A8="",AD$5=""),"",IF(AND(AD$5&lt;=INDEX(Planning!$I$9:$I$128,ROW()-5),AD$5+6&gt;=INDEX(Planning!$H$9:$H$128,ROW()-5)),IF($B8="Jalon",2,1),"")),"")</f>
        <v/>
      </c>
      <c r="AE8" s="67">
        <f>IFERROR(IF(OR($A8="",AE$5=""),"",IF(AND(AE$5&lt;=INDEX(Planning!$I$9:$I$128,ROW()-5),AE$5+6&gt;=INDEX(Planning!$H$9:$H$128,ROW()-5)),IF($B8="Jalon",2,1),"")),"")</f>
        <v/>
      </c>
      <c r="AF8" s="67">
        <f>IFERROR(IF(OR($A8="",AF$5=""),"",IF(AND(AF$5&lt;=INDEX(Planning!$I$9:$I$128,ROW()-5),AF$5+6&gt;=INDEX(Planning!$H$9:$H$128,ROW()-5)),IF($B8="Jalon",2,1),"")),"")</f>
        <v/>
      </c>
      <c r="AG8" s="67">
        <f>IFERROR(IF(OR($A8="",AG$5=""),"",IF(AND(AG$5&lt;=INDEX(Planning!$I$9:$I$128,ROW()-5),AG$5+6&gt;=INDEX(Planning!$H$9:$H$128,ROW()-5)),IF($B8="Jalon",2,1),"")),"")</f>
        <v/>
      </c>
    </row>
    <row r="9" ht="24" customHeight="1">
      <c r="A9" s="56">
        <f>IF(Planning!A12="","",Planning!A12)</f>
        <v/>
      </c>
      <c r="B9" s="56">
        <f>IF($A9="","",Planning!B12)</f>
        <v/>
      </c>
      <c r="C9" s="39">
        <f>IF($A9="","",Planning!C12)</f>
        <v/>
      </c>
      <c r="D9" s="39">
        <f>IF($A9="","",Planning!E12)</f>
        <v/>
      </c>
      <c r="E9" s="39">
        <f>IF($A9="","",Planning!F12)</f>
        <v/>
      </c>
      <c r="F9" s="56">
        <f>IF($A9="","",Planning!P12)</f>
        <v/>
      </c>
      <c r="G9" s="57">
        <f>IF($A9="","",Planning!M12)</f>
        <v/>
      </c>
      <c r="H9" s="68">
        <f>IFERROR(IF(OR($A9="",H$5=""),"",IF(AND(H$5&lt;=INDEX(Planning!$I$9:$I$128,ROW()-5),H$5+6&gt;=INDEX(Planning!$H$9:$H$128,ROW()-5)),IF($B9="Jalon",2,1),"")),"")</f>
        <v/>
      </c>
      <c r="I9" s="68">
        <f>IFERROR(IF(OR($A9="",I$5=""),"",IF(AND(I$5&lt;=INDEX(Planning!$I$9:$I$128,ROW()-5),I$5+6&gt;=INDEX(Planning!$H$9:$H$128,ROW()-5)),IF($B9="Jalon",2,1),"")),"")</f>
        <v/>
      </c>
      <c r="J9" s="68">
        <f>IFERROR(IF(OR($A9="",J$5=""),"",IF(AND(J$5&lt;=INDEX(Planning!$I$9:$I$128,ROW()-5),J$5+6&gt;=INDEX(Planning!$H$9:$H$128,ROW()-5)),IF($B9="Jalon",2,1),"")),"")</f>
        <v/>
      </c>
      <c r="K9" s="68">
        <f>IFERROR(IF(OR($A9="",K$5=""),"",IF(AND(K$5&lt;=INDEX(Planning!$I$9:$I$128,ROW()-5),K$5+6&gt;=INDEX(Planning!$H$9:$H$128,ROW()-5)),IF($B9="Jalon",2,1),"")),"")</f>
        <v/>
      </c>
      <c r="L9" s="68">
        <f>IFERROR(IF(OR($A9="",L$5=""),"",IF(AND(L$5&lt;=INDEX(Planning!$I$9:$I$128,ROW()-5),L$5+6&gt;=INDEX(Planning!$H$9:$H$128,ROW()-5)),IF($B9="Jalon",2,1),"")),"")</f>
        <v/>
      </c>
      <c r="M9" s="68">
        <f>IFERROR(IF(OR($A9="",M$5=""),"",IF(AND(M$5&lt;=INDEX(Planning!$I$9:$I$128,ROW()-5),M$5+6&gt;=INDEX(Planning!$H$9:$H$128,ROW()-5)),IF($B9="Jalon",2,1),"")),"")</f>
        <v/>
      </c>
      <c r="N9" s="68">
        <f>IFERROR(IF(OR($A9="",N$5=""),"",IF(AND(N$5&lt;=INDEX(Planning!$I$9:$I$128,ROW()-5),N$5+6&gt;=INDEX(Planning!$H$9:$H$128,ROW()-5)),IF($B9="Jalon",2,1),"")),"")</f>
        <v/>
      </c>
      <c r="O9" s="68">
        <f>IFERROR(IF(OR($A9="",O$5=""),"",IF(AND(O$5&lt;=INDEX(Planning!$I$9:$I$128,ROW()-5),O$5+6&gt;=INDEX(Planning!$H$9:$H$128,ROW()-5)),IF($B9="Jalon",2,1),"")),"")</f>
        <v/>
      </c>
      <c r="P9" s="68">
        <f>IFERROR(IF(OR($A9="",P$5=""),"",IF(AND(P$5&lt;=INDEX(Planning!$I$9:$I$128,ROW()-5),P$5+6&gt;=INDEX(Planning!$H$9:$H$128,ROW()-5)),IF($B9="Jalon",2,1),"")),"")</f>
        <v/>
      </c>
      <c r="Q9" s="68">
        <f>IFERROR(IF(OR($A9="",Q$5=""),"",IF(AND(Q$5&lt;=INDEX(Planning!$I$9:$I$128,ROW()-5),Q$5+6&gt;=INDEX(Planning!$H$9:$H$128,ROW()-5)),IF($B9="Jalon",2,1),"")),"")</f>
        <v/>
      </c>
      <c r="R9" s="68">
        <f>IFERROR(IF(OR($A9="",R$5=""),"",IF(AND(R$5&lt;=INDEX(Planning!$I$9:$I$128,ROW()-5),R$5+6&gt;=INDEX(Planning!$H$9:$H$128,ROW()-5)),IF($B9="Jalon",2,1),"")),"")</f>
        <v/>
      </c>
      <c r="S9" s="68">
        <f>IFERROR(IF(OR($A9="",S$5=""),"",IF(AND(S$5&lt;=INDEX(Planning!$I$9:$I$128,ROW()-5),S$5+6&gt;=INDEX(Planning!$H$9:$H$128,ROW()-5)),IF($B9="Jalon",2,1),"")),"")</f>
        <v/>
      </c>
      <c r="T9" s="68">
        <f>IFERROR(IF(OR($A9="",T$5=""),"",IF(AND(T$5&lt;=INDEX(Planning!$I$9:$I$128,ROW()-5),T$5+6&gt;=INDEX(Planning!$H$9:$H$128,ROW()-5)),IF($B9="Jalon",2,1),"")),"")</f>
        <v/>
      </c>
      <c r="U9" s="68">
        <f>IFERROR(IF(OR($A9="",U$5=""),"",IF(AND(U$5&lt;=INDEX(Planning!$I$9:$I$128,ROW()-5),U$5+6&gt;=INDEX(Planning!$H$9:$H$128,ROW()-5)),IF($B9="Jalon",2,1),"")),"")</f>
        <v/>
      </c>
      <c r="V9" s="68">
        <f>IFERROR(IF(OR($A9="",V$5=""),"",IF(AND(V$5&lt;=INDEX(Planning!$I$9:$I$128,ROW()-5),V$5+6&gt;=INDEX(Planning!$H$9:$H$128,ROW()-5)),IF($B9="Jalon",2,1),"")),"")</f>
        <v/>
      </c>
      <c r="W9" s="68">
        <f>IFERROR(IF(OR($A9="",W$5=""),"",IF(AND(W$5&lt;=INDEX(Planning!$I$9:$I$128,ROW()-5),W$5+6&gt;=INDEX(Planning!$H$9:$H$128,ROW()-5)),IF($B9="Jalon",2,1),"")),"")</f>
        <v/>
      </c>
      <c r="X9" s="68">
        <f>IFERROR(IF(OR($A9="",X$5=""),"",IF(AND(X$5&lt;=INDEX(Planning!$I$9:$I$128,ROW()-5),X$5+6&gt;=INDEX(Planning!$H$9:$H$128,ROW()-5)),IF($B9="Jalon",2,1),"")),"")</f>
        <v/>
      </c>
      <c r="Y9" s="68">
        <f>IFERROR(IF(OR($A9="",Y$5=""),"",IF(AND(Y$5&lt;=INDEX(Planning!$I$9:$I$128,ROW()-5),Y$5+6&gt;=INDEX(Planning!$H$9:$H$128,ROW()-5)),IF($B9="Jalon",2,1),"")),"")</f>
        <v/>
      </c>
      <c r="Z9" s="68">
        <f>IFERROR(IF(OR($A9="",Z$5=""),"",IF(AND(Z$5&lt;=INDEX(Planning!$I$9:$I$128,ROW()-5),Z$5+6&gt;=INDEX(Planning!$H$9:$H$128,ROW()-5)),IF($B9="Jalon",2,1),"")),"")</f>
        <v/>
      </c>
      <c r="AA9" s="68">
        <f>IFERROR(IF(OR($A9="",AA$5=""),"",IF(AND(AA$5&lt;=INDEX(Planning!$I$9:$I$128,ROW()-5),AA$5+6&gt;=INDEX(Planning!$H$9:$H$128,ROW()-5)),IF($B9="Jalon",2,1),"")),"")</f>
        <v/>
      </c>
      <c r="AB9" s="68">
        <f>IFERROR(IF(OR($A9="",AB$5=""),"",IF(AND(AB$5&lt;=INDEX(Planning!$I$9:$I$128,ROW()-5),AB$5+6&gt;=INDEX(Planning!$H$9:$H$128,ROW()-5)),IF($B9="Jalon",2,1),"")),"")</f>
        <v/>
      </c>
      <c r="AC9" s="68">
        <f>IFERROR(IF(OR($A9="",AC$5=""),"",IF(AND(AC$5&lt;=INDEX(Planning!$I$9:$I$128,ROW()-5),AC$5+6&gt;=INDEX(Planning!$H$9:$H$128,ROW()-5)),IF($B9="Jalon",2,1),"")),"")</f>
        <v/>
      </c>
      <c r="AD9" s="68">
        <f>IFERROR(IF(OR($A9="",AD$5=""),"",IF(AND(AD$5&lt;=INDEX(Planning!$I$9:$I$128,ROW()-5),AD$5+6&gt;=INDEX(Planning!$H$9:$H$128,ROW()-5)),IF($B9="Jalon",2,1),"")),"")</f>
        <v/>
      </c>
      <c r="AE9" s="68">
        <f>IFERROR(IF(OR($A9="",AE$5=""),"",IF(AND(AE$5&lt;=INDEX(Planning!$I$9:$I$128,ROW()-5),AE$5+6&gt;=INDEX(Planning!$H$9:$H$128,ROW()-5)),IF($B9="Jalon",2,1),"")),"")</f>
        <v/>
      </c>
      <c r="AF9" s="68">
        <f>IFERROR(IF(OR($A9="",AF$5=""),"",IF(AND(AF$5&lt;=INDEX(Planning!$I$9:$I$128,ROW()-5),AF$5+6&gt;=INDEX(Planning!$H$9:$H$128,ROW()-5)),IF($B9="Jalon",2,1),"")),"")</f>
        <v/>
      </c>
      <c r="AG9" s="68">
        <f>IFERROR(IF(OR($A9="",AG$5=""),"",IF(AND(AG$5&lt;=INDEX(Planning!$I$9:$I$128,ROW()-5),AG$5+6&gt;=INDEX(Planning!$H$9:$H$128,ROW()-5)),IF($B9="Jalon",2,1),"")),"")</f>
        <v/>
      </c>
    </row>
    <row r="10" ht="24" customHeight="1">
      <c r="A10" s="53">
        <f>IF(Planning!A13="","",Planning!A13)</f>
        <v/>
      </c>
      <c r="B10" s="53">
        <f>IF($A10="","",Planning!B13)</f>
        <v/>
      </c>
      <c r="C10" s="40">
        <f>IF($A10="","",Planning!C13)</f>
        <v/>
      </c>
      <c r="D10" s="40">
        <f>IF($A10="","",Planning!E13)</f>
        <v/>
      </c>
      <c r="E10" s="40">
        <f>IF($A10="","",Planning!F13)</f>
        <v/>
      </c>
      <c r="F10" s="53">
        <f>IF($A10="","",Planning!P13)</f>
        <v/>
      </c>
      <c r="G10" s="54">
        <f>IF($A10="","",Planning!M13)</f>
        <v/>
      </c>
      <c r="H10" s="67">
        <f>IFERROR(IF(OR($A10="",H$5=""),"",IF(AND(H$5&lt;=INDEX(Planning!$I$9:$I$128,ROW()-5),H$5+6&gt;=INDEX(Planning!$H$9:$H$128,ROW()-5)),IF($B10="Jalon",2,1),"")),"")</f>
        <v/>
      </c>
      <c r="I10" s="67">
        <f>IFERROR(IF(OR($A10="",I$5=""),"",IF(AND(I$5&lt;=INDEX(Planning!$I$9:$I$128,ROW()-5),I$5+6&gt;=INDEX(Planning!$H$9:$H$128,ROW()-5)),IF($B10="Jalon",2,1),"")),"")</f>
        <v/>
      </c>
      <c r="J10" s="67">
        <f>IFERROR(IF(OR($A10="",J$5=""),"",IF(AND(J$5&lt;=INDEX(Planning!$I$9:$I$128,ROW()-5),J$5+6&gt;=INDEX(Planning!$H$9:$H$128,ROW()-5)),IF($B10="Jalon",2,1),"")),"")</f>
        <v/>
      </c>
      <c r="K10" s="67">
        <f>IFERROR(IF(OR($A10="",K$5=""),"",IF(AND(K$5&lt;=INDEX(Planning!$I$9:$I$128,ROW()-5),K$5+6&gt;=INDEX(Planning!$H$9:$H$128,ROW()-5)),IF($B10="Jalon",2,1),"")),"")</f>
        <v/>
      </c>
      <c r="L10" s="67">
        <f>IFERROR(IF(OR($A10="",L$5=""),"",IF(AND(L$5&lt;=INDEX(Planning!$I$9:$I$128,ROW()-5),L$5+6&gt;=INDEX(Planning!$H$9:$H$128,ROW()-5)),IF($B10="Jalon",2,1),"")),"")</f>
        <v/>
      </c>
      <c r="M10" s="67">
        <f>IFERROR(IF(OR($A10="",M$5=""),"",IF(AND(M$5&lt;=INDEX(Planning!$I$9:$I$128,ROW()-5),M$5+6&gt;=INDEX(Planning!$H$9:$H$128,ROW()-5)),IF($B10="Jalon",2,1),"")),"")</f>
        <v/>
      </c>
      <c r="N10" s="67">
        <f>IFERROR(IF(OR($A10="",N$5=""),"",IF(AND(N$5&lt;=INDEX(Planning!$I$9:$I$128,ROW()-5),N$5+6&gt;=INDEX(Planning!$H$9:$H$128,ROW()-5)),IF($B10="Jalon",2,1),"")),"")</f>
        <v/>
      </c>
      <c r="O10" s="67">
        <f>IFERROR(IF(OR($A10="",O$5=""),"",IF(AND(O$5&lt;=INDEX(Planning!$I$9:$I$128,ROW()-5),O$5+6&gt;=INDEX(Planning!$H$9:$H$128,ROW()-5)),IF($B10="Jalon",2,1),"")),"")</f>
        <v/>
      </c>
      <c r="P10" s="67">
        <f>IFERROR(IF(OR($A10="",P$5=""),"",IF(AND(P$5&lt;=INDEX(Planning!$I$9:$I$128,ROW()-5),P$5+6&gt;=INDEX(Planning!$H$9:$H$128,ROW()-5)),IF($B10="Jalon",2,1),"")),"")</f>
        <v/>
      </c>
      <c r="Q10" s="67">
        <f>IFERROR(IF(OR($A10="",Q$5=""),"",IF(AND(Q$5&lt;=INDEX(Planning!$I$9:$I$128,ROW()-5),Q$5+6&gt;=INDEX(Planning!$H$9:$H$128,ROW()-5)),IF($B10="Jalon",2,1),"")),"")</f>
        <v/>
      </c>
      <c r="R10" s="67">
        <f>IFERROR(IF(OR($A10="",R$5=""),"",IF(AND(R$5&lt;=INDEX(Planning!$I$9:$I$128,ROW()-5),R$5+6&gt;=INDEX(Planning!$H$9:$H$128,ROW()-5)),IF($B10="Jalon",2,1),"")),"")</f>
        <v/>
      </c>
      <c r="S10" s="67">
        <f>IFERROR(IF(OR($A10="",S$5=""),"",IF(AND(S$5&lt;=INDEX(Planning!$I$9:$I$128,ROW()-5),S$5+6&gt;=INDEX(Planning!$H$9:$H$128,ROW()-5)),IF($B10="Jalon",2,1),"")),"")</f>
        <v/>
      </c>
      <c r="T10" s="67">
        <f>IFERROR(IF(OR($A10="",T$5=""),"",IF(AND(T$5&lt;=INDEX(Planning!$I$9:$I$128,ROW()-5),T$5+6&gt;=INDEX(Planning!$H$9:$H$128,ROW()-5)),IF($B10="Jalon",2,1),"")),"")</f>
        <v/>
      </c>
      <c r="U10" s="67">
        <f>IFERROR(IF(OR($A10="",U$5=""),"",IF(AND(U$5&lt;=INDEX(Planning!$I$9:$I$128,ROW()-5),U$5+6&gt;=INDEX(Planning!$H$9:$H$128,ROW()-5)),IF($B10="Jalon",2,1),"")),"")</f>
        <v/>
      </c>
      <c r="V10" s="67">
        <f>IFERROR(IF(OR($A10="",V$5=""),"",IF(AND(V$5&lt;=INDEX(Planning!$I$9:$I$128,ROW()-5),V$5+6&gt;=INDEX(Planning!$H$9:$H$128,ROW()-5)),IF($B10="Jalon",2,1),"")),"")</f>
        <v/>
      </c>
      <c r="W10" s="67">
        <f>IFERROR(IF(OR($A10="",W$5=""),"",IF(AND(W$5&lt;=INDEX(Planning!$I$9:$I$128,ROW()-5),W$5+6&gt;=INDEX(Planning!$H$9:$H$128,ROW()-5)),IF($B10="Jalon",2,1),"")),"")</f>
        <v/>
      </c>
      <c r="X10" s="67">
        <f>IFERROR(IF(OR($A10="",X$5=""),"",IF(AND(X$5&lt;=INDEX(Planning!$I$9:$I$128,ROW()-5),X$5+6&gt;=INDEX(Planning!$H$9:$H$128,ROW()-5)),IF($B10="Jalon",2,1),"")),"")</f>
        <v/>
      </c>
      <c r="Y10" s="67">
        <f>IFERROR(IF(OR($A10="",Y$5=""),"",IF(AND(Y$5&lt;=INDEX(Planning!$I$9:$I$128,ROW()-5),Y$5+6&gt;=INDEX(Planning!$H$9:$H$128,ROW()-5)),IF($B10="Jalon",2,1),"")),"")</f>
        <v/>
      </c>
      <c r="Z10" s="67">
        <f>IFERROR(IF(OR($A10="",Z$5=""),"",IF(AND(Z$5&lt;=INDEX(Planning!$I$9:$I$128,ROW()-5),Z$5+6&gt;=INDEX(Planning!$H$9:$H$128,ROW()-5)),IF($B10="Jalon",2,1),"")),"")</f>
        <v/>
      </c>
      <c r="AA10" s="67">
        <f>IFERROR(IF(OR($A10="",AA$5=""),"",IF(AND(AA$5&lt;=INDEX(Planning!$I$9:$I$128,ROW()-5),AA$5+6&gt;=INDEX(Planning!$H$9:$H$128,ROW()-5)),IF($B10="Jalon",2,1),"")),"")</f>
        <v/>
      </c>
      <c r="AB10" s="67">
        <f>IFERROR(IF(OR($A10="",AB$5=""),"",IF(AND(AB$5&lt;=INDEX(Planning!$I$9:$I$128,ROW()-5),AB$5+6&gt;=INDEX(Planning!$H$9:$H$128,ROW()-5)),IF($B10="Jalon",2,1),"")),"")</f>
        <v/>
      </c>
      <c r="AC10" s="67">
        <f>IFERROR(IF(OR($A10="",AC$5=""),"",IF(AND(AC$5&lt;=INDEX(Planning!$I$9:$I$128,ROW()-5),AC$5+6&gt;=INDEX(Planning!$H$9:$H$128,ROW()-5)),IF($B10="Jalon",2,1),"")),"")</f>
        <v/>
      </c>
      <c r="AD10" s="67">
        <f>IFERROR(IF(OR($A10="",AD$5=""),"",IF(AND(AD$5&lt;=INDEX(Planning!$I$9:$I$128,ROW()-5),AD$5+6&gt;=INDEX(Planning!$H$9:$H$128,ROW()-5)),IF($B10="Jalon",2,1),"")),"")</f>
        <v/>
      </c>
      <c r="AE10" s="67">
        <f>IFERROR(IF(OR($A10="",AE$5=""),"",IF(AND(AE$5&lt;=INDEX(Planning!$I$9:$I$128,ROW()-5),AE$5+6&gt;=INDEX(Planning!$H$9:$H$128,ROW()-5)),IF($B10="Jalon",2,1),"")),"")</f>
        <v/>
      </c>
      <c r="AF10" s="67">
        <f>IFERROR(IF(OR($A10="",AF$5=""),"",IF(AND(AF$5&lt;=INDEX(Planning!$I$9:$I$128,ROW()-5),AF$5+6&gt;=INDEX(Planning!$H$9:$H$128,ROW()-5)),IF($B10="Jalon",2,1),"")),"")</f>
        <v/>
      </c>
      <c r="AG10" s="67">
        <f>IFERROR(IF(OR($A10="",AG$5=""),"",IF(AND(AG$5&lt;=INDEX(Planning!$I$9:$I$128,ROW()-5),AG$5+6&gt;=INDEX(Planning!$H$9:$H$128,ROW()-5)),IF($B10="Jalon",2,1),"")),"")</f>
        <v/>
      </c>
    </row>
    <row r="11" ht="24" customHeight="1">
      <c r="A11" s="56">
        <f>IF(Planning!A14="","",Planning!A14)</f>
        <v/>
      </c>
      <c r="B11" s="56">
        <f>IF($A11="","",Planning!B14)</f>
        <v/>
      </c>
      <c r="C11" s="39">
        <f>IF($A11="","",Planning!C14)</f>
        <v/>
      </c>
      <c r="D11" s="39">
        <f>IF($A11="","",Planning!E14)</f>
        <v/>
      </c>
      <c r="E11" s="39">
        <f>IF($A11="","",Planning!F14)</f>
        <v/>
      </c>
      <c r="F11" s="56">
        <f>IF($A11="","",Planning!P14)</f>
        <v/>
      </c>
      <c r="G11" s="57">
        <f>IF($A11="","",Planning!M14)</f>
        <v/>
      </c>
      <c r="H11" s="68">
        <f>IFERROR(IF(OR($A11="",H$5=""),"",IF(AND(H$5&lt;=INDEX(Planning!$I$9:$I$128,ROW()-5),H$5+6&gt;=INDEX(Planning!$H$9:$H$128,ROW()-5)),IF($B11="Jalon",2,1),"")),"")</f>
        <v/>
      </c>
      <c r="I11" s="68">
        <f>IFERROR(IF(OR($A11="",I$5=""),"",IF(AND(I$5&lt;=INDEX(Planning!$I$9:$I$128,ROW()-5),I$5+6&gt;=INDEX(Planning!$H$9:$H$128,ROW()-5)),IF($B11="Jalon",2,1),"")),"")</f>
        <v/>
      </c>
      <c r="J11" s="68">
        <f>IFERROR(IF(OR($A11="",J$5=""),"",IF(AND(J$5&lt;=INDEX(Planning!$I$9:$I$128,ROW()-5),J$5+6&gt;=INDEX(Planning!$H$9:$H$128,ROW()-5)),IF($B11="Jalon",2,1),"")),"")</f>
        <v/>
      </c>
      <c r="K11" s="68">
        <f>IFERROR(IF(OR($A11="",K$5=""),"",IF(AND(K$5&lt;=INDEX(Planning!$I$9:$I$128,ROW()-5),K$5+6&gt;=INDEX(Planning!$H$9:$H$128,ROW()-5)),IF($B11="Jalon",2,1),"")),"")</f>
        <v/>
      </c>
      <c r="L11" s="68">
        <f>IFERROR(IF(OR($A11="",L$5=""),"",IF(AND(L$5&lt;=INDEX(Planning!$I$9:$I$128,ROW()-5),L$5+6&gt;=INDEX(Planning!$H$9:$H$128,ROW()-5)),IF($B11="Jalon",2,1),"")),"")</f>
        <v/>
      </c>
      <c r="M11" s="68">
        <f>IFERROR(IF(OR($A11="",M$5=""),"",IF(AND(M$5&lt;=INDEX(Planning!$I$9:$I$128,ROW()-5),M$5+6&gt;=INDEX(Planning!$H$9:$H$128,ROW()-5)),IF($B11="Jalon",2,1),"")),"")</f>
        <v/>
      </c>
      <c r="N11" s="68">
        <f>IFERROR(IF(OR($A11="",N$5=""),"",IF(AND(N$5&lt;=INDEX(Planning!$I$9:$I$128,ROW()-5),N$5+6&gt;=INDEX(Planning!$H$9:$H$128,ROW()-5)),IF($B11="Jalon",2,1),"")),"")</f>
        <v/>
      </c>
      <c r="O11" s="68">
        <f>IFERROR(IF(OR($A11="",O$5=""),"",IF(AND(O$5&lt;=INDEX(Planning!$I$9:$I$128,ROW()-5),O$5+6&gt;=INDEX(Planning!$H$9:$H$128,ROW()-5)),IF($B11="Jalon",2,1),"")),"")</f>
        <v/>
      </c>
      <c r="P11" s="68">
        <f>IFERROR(IF(OR($A11="",P$5=""),"",IF(AND(P$5&lt;=INDEX(Planning!$I$9:$I$128,ROW()-5),P$5+6&gt;=INDEX(Planning!$H$9:$H$128,ROW()-5)),IF($B11="Jalon",2,1),"")),"")</f>
        <v/>
      </c>
      <c r="Q11" s="68">
        <f>IFERROR(IF(OR($A11="",Q$5=""),"",IF(AND(Q$5&lt;=INDEX(Planning!$I$9:$I$128,ROW()-5),Q$5+6&gt;=INDEX(Planning!$H$9:$H$128,ROW()-5)),IF($B11="Jalon",2,1),"")),"")</f>
        <v/>
      </c>
      <c r="R11" s="68">
        <f>IFERROR(IF(OR($A11="",R$5=""),"",IF(AND(R$5&lt;=INDEX(Planning!$I$9:$I$128,ROW()-5),R$5+6&gt;=INDEX(Planning!$H$9:$H$128,ROW()-5)),IF($B11="Jalon",2,1),"")),"")</f>
        <v/>
      </c>
      <c r="S11" s="68">
        <f>IFERROR(IF(OR($A11="",S$5=""),"",IF(AND(S$5&lt;=INDEX(Planning!$I$9:$I$128,ROW()-5),S$5+6&gt;=INDEX(Planning!$H$9:$H$128,ROW()-5)),IF($B11="Jalon",2,1),"")),"")</f>
        <v/>
      </c>
      <c r="T11" s="68">
        <f>IFERROR(IF(OR($A11="",T$5=""),"",IF(AND(T$5&lt;=INDEX(Planning!$I$9:$I$128,ROW()-5),T$5+6&gt;=INDEX(Planning!$H$9:$H$128,ROW()-5)),IF($B11="Jalon",2,1),"")),"")</f>
        <v/>
      </c>
      <c r="U11" s="68">
        <f>IFERROR(IF(OR($A11="",U$5=""),"",IF(AND(U$5&lt;=INDEX(Planning!$I$9:$I$128,ROW()-5),U$5+6&gt;=INDEX(Planning!$H$9:$H$128,ROW()-5)),IF($B11="Jalon",2,1),"")),"")</f>
        <v/>
      </c>
      <c r="V11" s="68">
        <f>IFERROR(IF(OR($A11="",V$5=""),"",IF(AND(V$5&lt;=INDEX(Planning!$I$9:$I$128,ROW()-5),V$5+6&gt;=INDEX(Planning!$H$9:$H$128,ROW()-5)),IF($B11="Jalon",2,1),"")),"")</f>
        <v/>
      </c>
      <c r="W11" s="68">
        <f>IFERROR(IF(OR($A11="",W$5=""),"",IF(AND(W$5&lt;=INDEX(Planning!$I$9:$I$128,ROW()-5),W$5+6&gt;=INDEX(Planning!$H$9:$H$128,ROW()-5)),IF($B11="Jalon",2,1),"")),"")</f>
        <v/>
      </c>
      <c r="X11" s="68">
        <f>IFERROR(IF(OR($A11="",X$5=""),"",IF(AND(X$5&lt;=INDEX(Planning!$I$9:$I$128,ROW()-5),X$5+6&gt;=INDEX(Planning!$H$9:$H$128,ROW()-5)),IF($B11="Jalon",2,1),"")),"")</f>
        <v/>
      </c>
      <c r="Y11" s="68">
        <f>IFERROR(IF(OR($A11="",Y$5=""),"",IF(AND(Y$5&lt;=INDEX(Planning!$I$9:$I$128,ROW()-5),Y$5+6&gt;=INDEX(Planning!$H$9:$H$128,ROW()-5)),IF($B11="Jalon",2,1),"")),"")</f>
        <v/>
      </c>
      <c r="Z11" s="68">
        <f>IFERROR(IF(OR($A11="",Z$5=""),"",IF(AND(Z$5&lt;=INDEX(Planning!$I$9:$I$128,ROW()-5),Z$5+6&gt;=INDEX(Planning!$H$9:$H$128,ROW()-5)),IF($B11="Jalon",2,1),"")),"")</f>
        <v/>
      </c>
      <c r="AA11" s="68">
        <f>IFERROR(IF(OR($A11="",AA$5=""),"",IF(AND(AA$5&lt;=INDEX(Planning!$I$9:$I$128,ROW()-5),AA$5+6&gt;=INDEX(Planning!$H$9:$H$128,ROW()-5)),IF($B11="Jalon",2,1),"")),"")</f>
        <v/>
      </c>
      <c r="AB11" s="68">
        <f>IFERROR(IF(OR($A11="",AB$5=""),"",IF(AND(AB$5&lt;=INDEX(Planning!$I$9:$I$128,ROW()-5),AB$5+6&gt;=INDEX(Planning!$H$9:$H$128,ROW()-5)),IF($B11="Jalon",2,1),"")),"")</f>
        <v/>
      </c>
      <c r="AC11" s="68">
        <f>IFERROR(IF(OR($A11="",AC$5=""),"",IF(AND(AC$5&lt;=INDEX(Planning!$I$9:$I$128,ROW()-5),AC$5+6&gt;=INDEX(Planning!$H$9:$H$128,ROW()-5)),IF($B11="Jalon",2,1),"")),"")</f>
        <v/>
      </c>
      <c r="AD11" s="68">
        <f>IFERROR(IF(OR($A11="",AD$5=""),"",IF(AND(AD$5&lt;=INDEX(Planning!$I$9:$I$128,ROW()-5),AD$5+6&gt;=INDEX(Planning!$H$9:$H$128,ROW()-5)),IF($B11="Jalon",2,1),"")),"")</f>
        <v/>
      </c>
      <c r="AE11" s="68">
        <f>IFERROR(IF(OR($A11="",AE$5=""),"",IF(AND(AE$5&lt;=INDEX(Planning!$I$9:$I$128,ROW()-5),AE$5+6&gt;=INDEX(Planning!$H$9:$H$128,ROW()-5)),IF($B11="Jalon",2,1),"")),"")</f>
        <v/>
      </c>
      <c r="AF11" s="68">
        <f>IFERROR(IF(OR($A11="",AF$5=""),"",IF(AND(AF$5&lt;=INDEX(Planning!$I$9:$I$128,ROW()-5),AF$5+6&gt;=INDEX(Planning!$H$9:$H$128,ROW()-5)),IF($B11="Jalon",2,1),"")),"")</f>
        <v/>
      </c>
      <c r="AG11" s="68">
        <f>IFERROR(IF(OR($A11="",AG$5=""),"",IF(AND(AG$5&lt;=INDEX(Planning!$I$9:$I$128,ROW()-5),AG$5+6&gt;=INDEX(Planning!$H$9:$H$128,ROW()-5)),IF($B11="Jalon",2,1),"")),"")</f>
        <v/>
      </c>
    </row>
    <row r="12" ht="24" customHeight="1">
      <c r="A12" s="53">
        <f>IF(Planning!A15="","",Planning!A15)</f>
        <v/>
      </c>
      <c r="B12" s="53">
        <f>IF($A12="","",Planning!B15)</f>
        <v/>
      </c>
      <c r="C12" s="40">
        <f>IF($A12="","",Planning!C15)</f>
        <v/>
      </c>
      <c r="D12" s="40">
        <f>IF($A12="","",Planning!E15)</f>
        <v/>
      </c>
      <c r="E12" s="40">
        <f>IF($A12="","",Planning!F15)</f>
        <v/>
      </c>
      <c r="F12" s="53">
        <f>IF($A12="","",Planning!P15)</f>
        <v/>
      </c>
      <c r="G12" s="54">
        <f>IF($A12="","",Planning!M15)</f>
        <v/>
      </c>
      <c r="H12" s="67">
        <f>IFERROR(IF(OR($A12="",H$5=""),"",IF(AND(H$5&lt;=INDEX(Planning!$I$9:$I$128,ROW()-5),H$5+6&gt;=INDEX(Planning!$H$9:$H$128,ROW()-5)),IF($B12="Jalon",2,1),"")),"")</f>
        <v/>
      </c>
      <c r="I12" s="67">
        <f>IFERROR(IF(OR($A12="",I$5=""),"",IF(AND(I$5&lt;=INDEX(Planning!$I$9:$I$128,ROW()-5),I$5+6&gt;=INDEX(Planning!$H$9:$H$128,ROW()-5)),IF($B12="Jalon",2,1),"")),"")</f>
        <v/>
      </c>
      <c r="J12" s="67">
        <f>IFERROR(IF(OR($A12="",J$5=""),"",IF(AND(J$5&lt;=INDEX(Planning!$I$9:$I$128,ROW()-5),J$5+6&gt;=INDEX(Planning!$H$9:$H$128,ROW()-5)),IF($B12="Jalon",2,1),"")),"")</f>
        <v/>
      </c>
      <c r="K12" s="67">
        <f>IFERROR(IF(OR($A12="",K$5=""),"",IF(AND(K$5&lt;=INDEX(Planning!$I$9:$I$128,ROW()-5),K$5+6&gt;=INDEX(Planning!$H$9:$H$128,ROW()-5)),IF($B12="Jalon",2,1),"")),"")</f>
        <v/>
      </c>
      <c r="L12" s="67">
        <f>IFERROR(IF(OR($A12="",L$5=""),"",IF(AND(L$5&lt;=INDEX(Planning!$I$9:$I$128,ROW()-5),L$5+6&gt;=INDEX(Planning!$H$9:$H$128,ROW()-5)),IF($B12="Jalon",2,1),"")),"")</f>
        <v/>
      </c>
      <c r="M12" s="67">
        <f>IFERROR(IF(OR($A12="",M$5=""),"",IF(AND(M$5&lt;=INDEX(Planning!$I$9:$I$128,ROW()-5),M$5+6&gt;=INDEX(Planning!$H$9:$H$128,ROW()-5)),IF($B12="Jalon",2,1),"")),"")</f>
        <v/>
      </c>
      <c r="N12" s="67">
        <f>IFERROR(IF(OR($A12="",N$5=""),"",IF(AND(N$5&lt;=INDEX(Planning!$I$9:$I$128,ROW()-5),N$5+6&gt;=INDEX(Planning!$H$9:$H$128,ROW()-5)),IF($B12="Jalon",2,1),"")),"")</f>
        <v/>
      </c>
      <c r="O12" s="67">
        <f>IFERROR(IF(OR($A12="",O$5=""),"",IF(AND(O$5&lt;=INDEX(Planning!$I$9:$I$128,ROW()-5),O$5+6&gt;=INDEX(Planning!$H$9:$H$128,ROW()-5)),IF($B12="Jalon",2,1),"")),"")</f>
        <v/>
      </c>
      <c r="P12" s="67">
        <f>IFERROR(IF(OR($A12="",P$5=""),"",IF(AND(P$5&lt;=INDEX(Planning!$I$9:$I$128,ROW()-5),P$5+6&gt;=INDEX(Planning!$H$9:$H$128,ROW()-5)),IF($B12="Jalon",2,1),"")),"")</f>
        <v/>
      </c>
      <c r="Q12" s="67">
        <f>IFERROR(IF(OR($A12="",Q$5=""),"",IF(AND(Q$5&lt;=INDEX(Planning!$I$9:$I$128,ROW()-5),Q$5+6&gt;=INDEX(Planning!$H$9:$H$128,ROW()-5)),IF($B12="Jalon",2,1),"")),"")</f>
        <v/>
      </c>
      <c r="R12" s="67">
        <f>IFERROR(IF(OR($A12="",R$5=""),"",IF(AND(R$5&lt;=INDEX(Planning!$I$9:$I$128,ROW()-5),R$5+6&gt;=INDEX(Planning!$H$9:$H$128,ROW()-5)),IF($B12="Jalon",2,1),"")),"")</f>
        <v/>
      </c>
      <c r="S12" s="67">
        <f>IFERROR(IF(OR($A12="",S$5=""),"",IF(AND(S$5&lt;=INDEX(Planning!$I$9:$I$128,ROW()-5),S$5+6&gt;=INDEX(Planning!$H$9:$H$128,ROW()-5)),IF($B12="Jalon",2,1),"")),"")</f>
        <v/>
      </c>
      <c r="T12" s="67">
        <f>IFERROR(IF(OR($A12="",T$5=""),"",IF(AND(T$5&lt;=INDEX(Planning!$I$9:$I$128,ROW()-5),T$5+6&gt;=INDEX(Planning!$H$9:$H$128,ROW()-5)),IF($B12="Jalon",2,1),"")),"")</f>
        <v/>
      </c>
      <c r="U12" s="67">
        <f>IFERROR(IF(OR($A12="",U$5=""),"",IF(AND(U$5&lt;=INDEX(Planning!$I$9:$I$128,ROW()-5),U$5+6&gt;=INDEX(Planning!$H$9:$H$128,ROW()-5)),IF($B12="Jalon",2,1),"")),"")</f>
        <v/>
      </c>
      <c r="V12" s="67">
        <f>IFERROR(IF(OR($A12="",V$5=""),"",IF(AND(V$5&lt;=INDEX(Planning!$I$9:$I$128,ROW()-5),V$5+6&gt;=INDEX(Planning!$H$9:$H$128,ROW()-5)),IF($B12="Jalon",2,1),"")),"")</f>
        <v/>
      </c>
      <c r="W12" s="67">
        <f>IFERROR(IF(OR($A12="",W$5=""),"",IF(AND(W$5&lt;=INDEX(Planning!$I$9:$I$128,ROW()-5),W$5+6&gt;=INDEX(Planning!$H$9:$H$128,ROW()-5)),IF($B12="Jalon",2,1),"")),"")</f>
        <v/>
      </c>
      <c r="X12" s="67">
        <f>IFERROR(IF(OR($A12="",X$5=""),"",IF(AND(X$5&lt;=INDEX(Planning!$I$9:$I$128,ROW()-5),X$5+6&gt;=INDEX(Planning!$H$9:$H$128,ROW()-5)),IF($B12="Jalon",2,1),"")),"")</f>
        <v/>
      </c>
      <c r="Y12" s="67">
        <f>IFERROR(IF(OR($A12="",Y$5=""),"",IF(AND(Y$5&lt;=INDEX(Planning!$I$9:$I$128,ROW()-5),Y$5+6&gt;=INDEX(Planning!$H$9:$H$128,ROW()-5)),IF($B12="Jalon",2,1),"")),"")</f>
        <v/>
      </c>
      <c r="Z12" s="67">
        <f>IFERROR(IF(OR($A12="",Z$5=""),"",IF(AND(Z$5&lt;=INDEX(Planning!$I$9:$I$128,ROW()-5),Z$5+6&gt;=INDEX(Planning!$H$9:$H$128,ROW()-5)),IF($B12="Jalon",2,1),"")),"")</f>
        <v/>
      </c>
      <c r="AA12" s="67">
        <f>IFERROR(IF(OR($A12="",AA$5=""),"",IF(AND(AA$5&lt;=INDEX(Planning!$I$9:$I$128,ROW()-5),AA$5+6&gt;=INDEX(Planning!$H$9:$H$128,ROW()-5)),IF($B12="Jalon",2,1),"")),"")</f>
        <v/>
      </c>
      <c r="AB12" s="67">
        <f>IFERROR(IF(OR($A12="",AB$5=""),"",IF(AND(AB$5&lt;=INDEX(Planning!$I$9:$I$128,ROW()-5),AB$5+6&gt;=INDEX(Planning!$H$9:$H$128,ROW()-5)),IF($B12="Jalon",2,1),"")),"")</f>
        <v/>
      </c>
      <c r="AC12" s="67">
        <f>IFERROR(IF(OR($A12="",AC$5=""),"",IF(AND(AC$5&lt;=INDEX(Planning!$I$9:$I$128,ROW()-5),AC$5+6&gt;=INDEX(Planning!$H$9:$H$128,ROW()-5)),IF($B12="Jalon",2,1),"")),"")</f>
        <v/>
      </c>
      <c r="AD12" s="67">
        <f>IFERROR(IF(OR($A12="",AD$5=""),"",IF(AND(AD$5&lt;=INDEX(Planning!$I$9:$I$128,ROW()-5),AD$5+6&gt;=INDEX(Planning!$H$9:$H$128,ROW()-5)),IF($B12="Jalon",2,1),"")),"")</f>
        <v/>
      </c>
      <c r="AE12" s="67">
        <f>IFERROR(IF(OR($A12="",AE$5=""),"",IF(AND(AE$5&lt;=INDEX(Planning!$I$9:$I$128,ROW()-5),AE$5+6&gt;=INDEX(Planning!$H$9:$H$128,ROW()-5)),IF($B12="Jalon",2,1),"")),"")</f>
        <v/>
      </c>
      <c r="AF12" s="67">
        <f>IFERROR(IF(OR($A12="",AF$5=""),"",IF(AND(AF$5&lt;=INDEX(Planning!$I$9:$I$128,ROW()-5),AF$5+6&gt;=INDEX(Planning!$H$9:$H$128,ROW()-5)),IF($B12="Jalon",2,1),"")),"")</f>
        <v/>
      </c>
      <c r="AG12" s="67">
        <f>IFERROR(IF(OR($A12="",AG$5=""),"",IF(AND(AG$5&lt;=INDEX(Planning!$I$9:$I$128,ROW()-5),AG$5+6&gt;=INDEX(Planning!$H$9:$H$128,ROW()-5)),IF($B12="Jalon",2,1),"")),"")</f>
        <v/>
      </c>
    </row>
    <row r="13" ht="24" customHeight="1">
      <c r="A13" s="56">
        <f>IF(Planning!A16="","",Planning!A16)</f>
        <v/>
      </c>
      <c r="B13" s="56">
        <f>IF($A13="","",Planning!B16)</f>
        <v/>
      </c>
      <c r="C13" s="39">
        <f>IF($A13="","",Planning!C16)</f>
        <v/>
      </c>
      <c r="D13" s="39">
        <f>IF($A13="","",Planning!E16)</f>
        <v/>
      </c>
      <c r="E13" s="39">
        <f>IF($A13="","",Planning!F16)</f>
        <v/>
      </c>
      <c r="F13" s="56">
        <f>IF($A13="","",Planning!P16)</f>
        <v/>
      </c>
      <c r="G13" s="57">
        <f>IF($A13="","",Planning!M16)</f>
        <v/>
      </c>
      <c r="H13" s="68">
        <f>IFERROR(IF(OR($A13="",H$5=""),"",IF(AND(H$5&lt;=INDEX(Planning!$I$9:$I$128,ROW()-5),H$5+6&gt;=INDEX(Planning!$H$9:$H$128,ROW()-5)),IF($B13="Jalon",2,1),"")),"")</f>
        <v/>
      </c>
      <c r="I13" s="68">
        <f>IFERROR(IF(OR($A13="",I$5=""),"",IF(AND(I$5&lt;=INDEX(Planning!$I$9:$I$128,ROW()-5),I$5+6&gt;=INDEX(Planning!$H$9:$H$128,ROW()-5)),IF($B13="Jalon",2,1),"")),"")</f>
        <v/>
      </c>
      <c r="J13" s="68">
        <f>IFERROR(IF(OR($A13="",J$5=""),"",IF(AND(J$5&lt;=INDEX(Planning!$I$9:$I$128,ROW()-5),J$5+6&gt;=INDEX(Planning!$H$9:$H$128,ROW()-5)),IF($B13="Jalon",2,1),"")),"")</f>
        <v/>
      </c>
      <c r="K13" s="68">
        <f>IFERROR(IF(OR($A13="",K$5=""),"",IF(AND(K$5&lt;=INDEX(Planning!$I$9:$I$128,ROW()-5),K$5+6&gt;=INDEX(Planning!$H$9:$H$128,ROW()-5)),IF($B13="Jalon",2,1),"")),"")</f>
        <v/>
      </c>
      <c r="L13" s="68">
        <f>IFERROR(IF(OR($A13="",L$5=""),"",IF(AND(L$5&lt;=INDEX(Planning!$I$9:$I$128,ROW()-5),L$5+6&gt;=INDEX(Planning!$H$9:$H$128,ROW()-5)),IF($B13="Jalon",2,1),"")),"")</f>
        <v/>
      </c>
      <c r="M13" s="68">
        <f>IFERROR(IF(OR($A13="",M$5=""),"",IF(AND(M$5&lt;=INDEX(Planning!$I$9:$I$128,ROW()-5),M$5+6&gt;=INDEX(Planning!$H$9:$H$128,ROW()-5)),IF($B13="Jalon",2,1),"")),"")</f>
        <v/>
      </c>
      <c r="N13" s="68">
        <f>IFERROR(IF(OR($A13="",N$5=""),"",IF(AND(N$5&lt;=INDEX(Planning!$I$9:$I$128,ROW()-5),N$5+6&gt;=INDEX(Planning!$H$9:$H$128,ROW()-5)),IF($B13="Jalon",2,1),"")),"")</f>
        <v/>
      </c>
      <c r="O13" s="68">
        <f>IFERROR(IF(OR($A13="",O$5=""),"",IF(AND(O$5&lt;=INDEX(Planning!$I$9:$I$128,ROW()-5),O$5+6&gt;=INDEX(Planning!$H$9:$H$128,ROW()-5)),IF($B13="Jalon",2,1),"")),"")</f>
        <v/>
      </c>
      <c r="P13" s="68">
        <f>IFERROR(IF(OR($A13="",P$5=""),"",IF(AND(P$5&lt;=INDEX(Planning!$I$9:$I$128,ROW()-5),P$5+6&gt;=INDEX(Planning!$H$9:$H$128,ROW()-5)),IF($B13="Jalon",2,1),"")),"")</f>
        <v/>
      </c>
      <c r="Q13" s="68">
        <f>IFERROR(IF(OR($A13="",Q$5=""),"",IF(AND(Q$5&lt;=INDEX(Planning!$I$9:$I$128,ROW()-5),Q$5+6&gt;=INDEX(Planning!$H$9:$H$128,ROW()-5)),IF($B13="Jalon",2,1),"")),"")</f>
        <v/>
      </c>
      <c r="R13" s="68">
        <f>IFERROR(IF(OR($A13="",R$5=""),"",IF(AND(R$5&lt;=INDEX(Planning!$I$9:$I$128,ROW()-5),R$5+6&gt;=INDEX(Planning!$H$9:$H$128,ROW()-5)),IF($B13="Jalon",2,1),"")),"")</f>
        <v/>
      </c>
      <c r="S13" s="68">
        <f>IFERROR(IF(OR($A13="",S$5=""),"",IF(AND(S$5&lt;=INDEX(Planning!$I$9:$I$128,ROW()-5),S$5+6&gt;=INDEX(Planning!$H$9:$H$128,ROW()-5)),IF($B13="Jalon",2,1),"")),"")</f>
        <v/>
      </c>
      <c r="T13" s="68">
        <f>IFERROR(IF(OR($A13="",T$5=""),"",IF(AND(T$5&lt;=INDEX(Planning!$I$9:$I$128,ROW()-5),T$5+6&gt;=INDEX(Planning!$H$9:$H$128,ROW()-5)),IF($B13="Jalon",2,1),"")),"")</f>
        <v/>
      </c>
      <c r="U13" s="68">
        <f>IFERROR(IF(OR($A13="",U$5=""),"",IF(AND(U$5&lt;=INDEX(Planning!$I$9:$I$128,ROW()-5),U$5+6&gt;=INDEX(Planning!$H$9:$H$128,ROW()-5)),IF($B13="Jalon",2,1),"")),"")</f>
        <v/>
      </c>
      <c r="V13" s="68">
        <f>IFERROR(IF(OR($A13="",V$5=""),"",IF(AND(V$5&lt;=INDEX(Planning!$I$9:$I$128,ROW()-5),V$5+6&gt;=INDEX(Planning!$H$9:$H$128,ROW()-5)),IF($B13="Jalon",2,1),"")),"")</f>
        <v/>
      </c>
      <c r="W13" s="68">
        <f>IFERROR(IF(OR($A13="",W$5=""),"",IF(AND(W$5&lt;=INDEX(Planning!$I$9:$I$128,ROW()-5),W$5+6&gt;=INDEX(Planning!$H$9:$H$128,ROW()-5)),IF($B13="Jalon",2,1),"")),"")</f>
        <v/>
      </c>
      <c r="X13" s="68">
        <f>IFERROR(IF(OR($A13="",X$5=""),"",IF(AND(X$5&lt;=INDEX(Planning!$I$9:$I$128,ROW()-5),X$5+6&gt;=INDEX(Planning!$H$9:$H$128,ROW()-5)),IF($B13="Jalon",2,1),"")),"")</f>
        <v/>
      </c>
      <c r="Y13" s="68">
        <f>IFERROR(IF(OR($A13="",Y$5=""),"",IF(AND(Y$5&lt;=INDEX(Planning!$I$9:$I$128,ROW()-5),Y$5+6&gt;=INDEX(Planning!$H$9:$H$128,ROW()-5)),IF($B13="Jalon",2,1),"")),"")</f>
        <v/>
      </c>
      <c r="Z13" s="68">
        <f>IFERROR(IF(OR($A13="",Z$5=""),"",IF(AND(Z$5&lt;=INDEX(Planning!$I$9:$I$128,ROW()-5),Z$5+6&gt;=INDEX(Planning!$H$9:$H$128,ROW()-5)),IF($B13="Jalon",2,1),"")),"")</f>
        <v/>
      </c>
      <c r="AA13" s="68">
        <f>IFERROR(IF(OR($A13="",AA$5=""),"",IF(AND(AA$5&lt;=INDEX(Planning!$I$9:$I$128,ROW()-5),AA$5+6&gt;=INDEX(Planning!$H$9:$H$128,ROW()-5)),IF($B13="Jalon",2,1),"")),"")</f>
        <v/>
      </c>
      <c r="AB13" s="68">
        <f>IFERROR(IF(OR($A13="",AB$5=""),"",IF(AND(AB$5&lt;=INDEX(Planning!$I$9:$I$128,ROW()-5),AB$5+6&gt;=INDEX(Planning!$H$9:$H$128,ROW()-5)),IF($B13="Jalon",2,1),"")),"")</f>
        <v/>
      </c>
      <c r="AC13" s="68">
        <f>IFERROR(IF(OR($A13="",AC$5=""),"",IF(AND(AC$5&lt;=INDEX(Planning!$I$9:$I$128,ROW()-5),AC$5+6&gt;=INDEX(Planning!$H$9:$H$128,ROW()-5)),IF($B13="Jalon",2,1),"")),"")</f>
        <v/>
      </c>
      <c r="AD13" s="68">
        <f>IFERROR(IF(OR($A13="",AD$5=""),"",IF(AND(AD$5&lt;=INDEX(Planning!$I$9:$I$128,ROW()-5),AD$5+6&gt;=INDEX(Planning!$H$9:$H$128,ROW()-5)),IF($B13="Jalon",2,1),"")),"")</f>
        <v/>
      </c>
      <c r="AE13" s="68">
        <f>IFERROR(IF(OR($A13="",AE$5=""),"",IF(AND(AE$5&lt;=INDEX(Planning!$I$9:$I$128,ROW()-5),AE$5+6&gt;=INDEX(Planning!$H$9:$H$128,ROW()-5)),IF($B13="Jalon",2,1),"")),"")</f>
        <v/>
      </c>
      <c r="AF13" s="68">
        <f>IFERROR(IF(OR($A13="",AF$5=""),"",IF(AND(AF$5&lt;=INDEX(Planning!$I$9:$I$128,ROW()-5),AF$5+6&gt;=INDEX(Planning!$H$9:$H$128,ROW()-5)),IF($B13="Jalon",2,1),"")),"")</f>
        <v/>
      </c>
      <c r="AG13" s="68">
        <f>IFERROR(IF(OR($A13="",AG$5=""),"",IF(AND(AG$5&lt;=INDEX(Planning!$I$9:$I$128,ROW()-5),AG$5+6&gt;=INDEX(Planning!$H$9:$H$128,ROW()-5)),IF($B13="Jalon",2,1),"")),"")</f>
        <v/>
      </c>
    </row>
    <row r="14" ht="24" customHeight="1">
      <c r="A14" s="53">
        <f>IF(Planning!A17="","",Planning!A17)</f>
        <v/>
      </c>
      <c r="B14" s="53">
        <f>IF($A14="","",Planning!B17)</f>
        <v/>
      </c>
      <c r="C14" s="40">
        <f>IF($A14="","",Planning!C17)</f>
        <v/>
      </c>
      <c r="D14" s="40">
        <f>IF($A14="","",Planning!E17)</f>
        <v/>
      </c>
      <c r="E14" s="40">
        <f>IF($A14="","",Planning!F17)</f>
        <v/>
      </c>
      <c r="F14" s="53">
        <f>IF($A14="","",Planning!P17)</f>
        <v/>
      </c>
      <c r="G14" s="54">
        <f>IF($A14="","",Planning!M17)</f>
        <v/>
      </c>
      <c r="H14" s="67">
        <f>IFERROR(IF(OR($A14="",H$5=""),"",IF(AND(H$5&lt;=INDEX(Planning!$I$9:$I$128,ROW()-5),H$5+6&gt;=INDEX(Planning!$H$9:$H$128,ROW()-5)),IF($B14="Jalon",2,1),"")),"")</f>
        <v/>
      </c>
      <c r="I14" s="67">
        <f>IFERROR(IF(OR($A14="",I$5=""),"",IF(AND(I$5&lt;=INDEX(Planning!$I$9:$I$128,ROW()-5),I$5+6&gt;=INDEX(Planning!$H$9:$H$128,ROW()-5)),IF($B14="Jalon",2,1),"")),"")</f>
        <v/>
      </c>
      <c r="J14" s="67">
        <f>IFERROR(IF(OR($A14="",J$5=""),"",IF(AND(J$5&lt;=INDEX(Planning!$I$9:$I$128,ROW()-5),J$5+6&gt;=INDEX(Planning!$H$9:$H$128,ROW()-5)),IF($B14="Jalon",2,1),"")),"")</f>
        <v/>
      </c>
      <c r="K14" s="67">
        <f>IFERROR(IF(OR($A14="",K$5=""),"",IF(AND(K$5&lt;=INDEX(Planning!$I$9:$I$128,ROW()-5),K$5+6&gt;=INDEX(Planning!$H$9:$H$128,ROW()-5)),IF($B14="Jalon",2,1),"")),"")</f>
        <v/>
      </c>
      <c r="L14" s="67">
        <f>IFERROR(IF(OR($A14="",L$5=""),"",IF(AND(L$5&lt;=INDEX(Planning!$I$9:$I$128,ROW()-5),L$5+6&gt;=INDEX(Planning!$H$9:$H$128,ROW()-5)),IF($B14="Jalon",2,1),"")),"")</f>
        <v/>
      </c>
      <c r="M14" s="67">
        <f>IFERROR(IF(OR($A14="",M$5=""),"",IF(AND(M$5&lt;=INDEX(Planning!$I$9:$I$128,ROW()-5),M$5+6&gt;=INDEX(Planning!$H$9:$H$128,ROW()-5)),IF($B14="Jalon",2,1),"")),"")</f>
        <v/>
      </c>
      <c r="N14" s="67">
        <f>IFERROR(IF(OR($A14="",N$5=""),"",IF(AND(N$5&lt;=INDEX(Planning!$I$9:$I$128,ROW()-5),N$5+6&gt;=INDEX(Planning!$H$9:$H$128,ROW()-5)),IF($B14="Jalon",2,1),"")),"")</f>
        <v/>
      </c>
      <c r="O14" s="67">
        <f>IFERROR(IF(OR($A14="",O$5=""),"",IF(AND(O$5&lt;=INDEX(Planning!$I$9:$I$128,ROW()-5),O$5+6&gt;=INDEX(Planning!$H$9:$H$128,ROW()-5)),IF($B14="Jalon",2,1),"")),"")</f>
        <v/>
      </c>
      <c r="P14" s="67">
        <f>IFERROR(IF(OR($A14="",P$5=""),"",IF(AND(P$5&lt;=INDEX(Planning!$I$9:$I$128,ROW()-5),P$5+6&gt;=INDEX(Planning!$H$9:$H$128,ROW()-5)),IF($B14="Jalon",2,1),"")),"")</f>
        <v/>
      </c>
      <c r="Q14" s="67">
        <f>IFERROR(IF(OR($A14="",Q$5=""),"",IF(AND(Q$5&lt;=INDEX(Planning!$I$9:$I$128,ROW()-5),Q$5+6&gt;=INDEX(Planning!$H$9:$H$128,ROW()-5)),IF($B14="Jalon",2,1),"")),"")</f>
        <v/>
      </c>
      <c r="R14" s="67">
        <f>IFERROR(IF(OR($A14="",R$5=""),"",IF(AND(R$5&lt;=INDEX(Planning!$I$9:$I$128,ROW()-5),R$5+6&gt;=INDEX(Planning!$H$9:$H$128,ROW()-5)),IF($B14="Jalon",2,1),"")),"")</f>
        <v/>
      </c>
      <c r="S14" s="67">
        <f>IFERROR(IF(OR($A14="",S$5=""),"",IF(AND(S$5&lt;=INDEX(Planning!$I$9:$I$128,ROW()-5),S$5+6&gt;=INDEX(Planning!$H$9:$H$128,ROW()-5)),IF($B14="Jalon",2,1),"")),"")</f>
        <v/>
      </c>
      <c r="T14" s="67">
        <f>IFERROR(IF(OR($A14="",T$5=""),"",IF(AND(T$5&lt;=INDEX(Planning!$I$9:$I$128,ROW()-5),T$5+6&gt;=INDEX(Planning!$H$9:$H$128,ROW()-5)),IF($B14="Jalon",2,1),"")),"")</f>
        <v/>
      </c>
      <c r="U14" s="67">
        <f>IFERROR(IF(OR($A14="",U$5=""),"",IF(AND(U$5&lt;=INDEX(Planning!$I$9:$I$128,ROW()-5),U$5+6&gt;=INDEX(Planning!$H$9:$H$128,ROW()-5)),IF($B14="Jalon",2,1),"")),"")</f>
        <v/>
      </c>
      <c r="V14" s="67">
        <f>IFERROR(IF(OR($A14="",V$5=""),"",IF(AND(V$5&lt;=INDEX(Planning!$I$9:$I$128,ROW()-5),V$5+6&gt;=INDEX(Planning!$H$9:$H$128,ROW()-5)),IF($B14="Jalon",2,1),"")),"")</f>
        <v/>
      </c>
      <c r="W14" s="67">
        <f>IFERROR(IF(OR($A14="",W$5=""),"",IF(AND(W$5&lt;=INDEX(Planning!$I$9:$I$128,ROW()-5),W$5+6&gt;=INDEX(Planning!$H$9:$H$128,ROW()-5)),IF($B14="Jalon",2,1),"")),"")</f>
        <v/>
      </c>
      <c r="X14" s="67">
        <f>IFERROR(IF(OR($A14="",X$5=""),"",IF(AND(X$5&lt;=INDEX(Planning!$I$9:$I$128,ROW()-5),X$5+6&gt;=INDEX(Planning!$H$9:$H$128,ROW()-5)),IF($B14="Jalon",2,1),"")),"")</f>
        <v/>
      </c>
      <c r="Y14" s="67">
        <f>IFERROR(IF(OR($A14="",Y$5=""),"",IF(AND(Y$5&lt;=INDEX(Planning!$I$9:$I$128,ROW()-5),Y$5+6&gt;=INDEX(Planning!$H$9:$H$128,ROW()-5)),IF($B14="Jalon",2,1),"")),"")</f>
        <v/>
      </c>
      <c r="Z14" s="67">
        <f>IFERROR(IF(OR($A14="",Z$5=""),"",IF(AND(Z$5&lt;=INDEX(Planning!$I$9:$I$128,ROW()-5),Z$5+6&gt;=INDEX(Planning!$H$9:$H$128,ROW()-5)),IF($B14="Jalon",2,1),"")),"")</f>
        <v/>
      </c>
      <c r="AA14" s="67">
        <f>IFERROR(IF(OR($A14="",AA$5=""),"",IF(AND(AA$5&lt;=INDEX(Planning!$I$9:$I$128,ROW()-5),AA$5+6&gt;=INDEX(Planning!$H$9:$H$128,ROW()-5)),IF($B14="Jalon",2,1),"")),"")</f>
        <v/>
      </c>
      <c r="AB14" s="67">
        <f>IFERROR(IF(OR($A14="",AB$5=""),"",IF(AND(AB$5&lt;=INDEX(Planning!$I$9:$I$128,ROW()-5),AB$5+6&gt;=INDEX(Planning!$H$9:$H$128,ROW()-5)),IF($B14="Jalon",2,1),"")),"")</f>
        <v/>
      </c>
      <c r="AC14" s="67">
        <f>IFERROR(IF(OR($A14="",AC$5=""),"",IF(AND(AC$5&lt;=INDEX(Planning!$I$9:$I$128,ROW()-5),AC$5+6&gt;=INDEX(Planning!$H$9:$H$128,ROW()-5)),IF($B14="Jalon",2,1),"")),"")</f>
        <v/>
      </c>
      <c r="AD14" s="67">
        <f>IFERROR(IF(OR($A14="",AD$5=""),"",IF(AND(AD$5&lt;=INDEX(Planning!$I$9:$I$128,ROW()-5),AD$5+6&gt;=INDEX(Planning!$H$9:$H$128,ROW()-5)),IF($B14="Jalon",2,1),"")),"")</f>
        <v/>
      </c>
      <c r="AE14" s="67">
        <f>IFERROR(IF(OR($A14="",AE$5=""),"",IF(AND(AE$5&lt;=INDEX(Planning!$I$9:$I$128,ROW()-5),AE$5+6&gt;=INDEX(Planning!$H$9:$H$128,ROW()-5)),IF($B14="Jalon",2,1),"")),"")</f>
        <v/>
      </c>
      <c r="AF14" s="67">
        <f>IFERROR(IF(OR($A14="",AF$5=""),"",IF(AND(AF$5&lt;=INDEX(Planning!$I$9:$I$128,ROW()-5),AF$5+6&gt;=INDEX(Planning!$H$9:$H$128,ROW()-5)),IF($B14="Jalon",2,1),"")),"")</f>
        <v/>
      </c>
      <c r="AG14" s="67">
        <f>IFERROR(IF(OR($A14="",AG$5=""),"",IF(AND(AG$5&lt;=INDEX(Planning!$I$9:$I$128,ROW()-5),AG$5+6&gt;=INDEX(Planning!$H$9:$H$128,ROW()-5)),IF($B14="Jalon",2,1),"")),"")</f>
        <v/>
      </c>
    </row>
    <row r="15" ht="24" customHeight="1">
      <c r="A15" s="56">
        <f>IF(Planning!A18="","",Planning!A18)</f>
        <v/>
      </c>
      <c r="B15" s="56">
        <f>IF($A15="","",Planning!B18)</f>
        <v/>
      </c>
      <c r="C15" s="39">
        <f>IF($A15="","",Planning!C18)</f>
        <v/>
      </c>
      <c r="D15" s="39">
        <f>IF($A15="","",Planning!E18)</f>
        <v/>
      </c>
      <c r="E15" s="39">
        <f>IF($A15="","",Planning!F18)</f>
        <v/>
      </c>
      <c r="F15" s="56">
        <f>IF($A15="","",Planning!P18)</f>
        <v/>
      </c>
      <c r="G15" s="57">
        <f>IF($A15="","",Planning!M18)</f>
        <v/>
      </c>
      <c r="H15" s="68">
        <f>IFERROR(IF(OR($A15="",H$5=""),"",IF(AND(H$5&lt;=INDEX(Planning!$I$9:$I$128,ROW()-5),H$5+6&gt;=INDEX(Planning!$H$9:$H$128,ROW()-5)),IF($B15="Jalon",2,1),"")),"")</f>
        <v/>
      </c>
      <c r="I15" s="68">
        <f>IFERROR(IF(OR($A15="",I$5=""),"",IF(AND(I$5&lt;=INDEX(Planning!$I$9:$I$128,ROW()-5),I$5+6&gt;=INDEX(Planning!$H$9:$H$128,ROW()-5)),IF($B15="Jalon",2,1),"")),"")</f>
        <v/>
      </c>
      <c r="J15" s="68">
        <f>IFERROR(IF(OR($A15="",J$5=""),"",IF(AND(J$5&lt;=INDEX(Planning!$I$9:$I$128,ROW()-5),J$5+6&gt;=INDEX(Planning!$H$9:$H$128,ROW()-5)),IF($B15="Jalon",2,1),"")),"")</f>
        <v/>
      </c>
      <c r="K15" s="68">
        <f>IFERROR(IF(OR($A15="",K$5=""),"",IF(AND(K$5&lt;=INDEX(Planning!$I$9:$I$128,ROW()-5),K$5+6&gt;=INDEX(Planning!$H$9:$H$128,ROW()-5)),IF($B15="Jalon",2,1),"")),"")</f>
        <v/>
      </c>
      <c r="L15" s="68">
        <f>IFERROR(IF(OR($A15="",L$5=""),"",IF(AND(L$5&lt;=INDEX(Planning!$I$9:$I$128,ROW()-5),L$5+6&gt;=INDEX(Planning!$H$9:$H$128,ROW()-5)),IF($B15="Jalon",2,1),"")),"")</f>
        <v/>
      </c>
      <c r="M15" s="68">
        <f>IFERROR(IF(OR($A15="",M$5=""),"",IF(AND(M$5&lt;=INDEX(Planning!$I$9:$I$128,ROW()-5),M$5+6&gt;=INDEX(Planning!$H$9:$H$128,ROW()-5)),IF($B15="Jalon",2,1),"")),"")</f>
        <v/>
      </c>
      <c r="N15" s="68">
        <f>IFERROR(IF(OR($A15="",N$5=""),"",IF(AND(N$5&lt;=INDEX(Planning!$I$9:$I$128,ROW()-5),N$5+6&gt;=INDEX(Planning!$H$9:$H$128,ROW()-5)),IF($B15="Jalon",2,1),"")),"")</f>
        <v/>
      </c>
      <c r="O15" s="68">
        <f>IFERROR(IF(OR($A15="",O$5=""),"",IF(AND(O$5&lt;=INDEX(Planning!$I$9:$I$128,ROW()-5),O$5+6&gt;=INDEX(Planning!$H$9:$H$128,ROW()-5)),IF($B15="Jalon",2,1),"")),"")</f>
        <v/>
      </c>
      <c r="P15" s="68">
        <f>IFERROR(IF(OR($A15="",P$5=""),"",IF(AND(P$5&lt;=INDEX(Planning!$I$9:$I$128,ROW()-5),P$5+6&gt;=INDEX(Planning!$H$9:$H$128,ROW()-5)),IF($B15="Jalon",2,1),"")),"")</f>
        <v/>
      </c>
      <c r="Q15" s="68">
        <f>IFERROR(IF(OR($A15="",Q$5=""),"",IF(AND(Q$5&lt;=INDEX(Planning!$I$9:$I$128,ROW()-5),Q$5+6&gt;=INDEX(Planning!$H$9:$H$128,ROW()-5)),IF($B15="Jalon",2,1),"")),"")</f>
        <v/>
      </c>
      <c r="R15" s="68">
        <f>IFERROR(IF(OR($A15="",R$5=""),"",IF(AND(R$5&lt;=INDEX(Planning!$I$9:$I$128,ROW()-5),R$5+6&gt;=INDEX(Planning!$H$9:$H$128,ROW()-5)),IF($B15="Jalon",2,1),"")),"")</f>
        <v/>
      </c>
      <c r="S15" s="68">
        <f>IFERROR(IF(OR($A15="",S$5=""),"",IF(AND(S$5&lt;=INDEX(Planning!$I$9:$I$128,ROW()-5),S$5+6&gt;=INDEX(Planning!$H$9:$H$128,ROW()-5)),IF($B15="Jalon",2,1),"")),"")</f>
        <v/>
      </c>
      <c r="T15" s="68">
        <f>IFERROR(IF(OR($A15="",T$5=""),"",IF(AND(T$5&lt;=INDEX(Planning!$I$9:$I$128,ROW()-5),T$5+6&gt;=INDEX(Planning!$H$9:$H$128,ROW()-5)),IF($B15="Jalon",2,1),"")),"")</f>
        <v/>
      </c>
      <c r="U15" s="68">
        <f>IFERROR(IF(OR($A15="",U$5=""),"",IF(AND(U$5&lt;=INDEX(Planning!$I$9:$I$128,ROW()-5),U$5+6&gt;=INDEX(Planning!$H$9:$H$128,ROW()-5)),IF($B15="Jalon",2,1),"")),"")</f>
        <v/>
      </c>
      <c r="V15" s="68">
        <f>IFERROR(IF(OR($A15="",V$5=""),"",IF(AND(V$5&lt;=INDEX(Planning!$I$9:$I$128,ROW()-5),V$5+6&gt;=INDEX(Planning!$H$9:$H$128,ROW()-5)),IF($B15="Jalon",2,1),"")),"")</f>
        <v/>
      </c>
      <c r="W15" s="68">
        <f>IFERROR(IF(OR($A15="",W$5=""),"",IF(AND(W$5&lt;=INDEX(Planning!$I$9:$I$128,ROW()-5),W$5+6&gt;=INDEX(Planning!$H$9:$H$128,ROW()-5)),IF($B15="Jalon",2,1),"")),"")</f>
        <v/>
      </c>
      <c r="X15" s="68">
        <f>IFERROR(IF(OR($A15="",X$5=""),"",IF(AND(X$5&lt;=INDEX(Planning!$I$9:$I$128,ROW()-5),X$5+6&gt;=INDEX(Planning!$H$9:$H$128,ROW()-5)),IF($B15="Jalon",2,1),"")),"")</f>
        <v/>
      </c>
      <c r="Y15" s="68">
        <f>IFERROR(IF(OR($A15="",Y$5=""),"",IF(AND(Y$5&lt;=INDEX(Planning!$I$9:$I$128,ROW()-5),Y$5+6&gt;=INDEX(Planning!$H$9:$H$128,ROW()-5)),IF($B15="Jalon",2,1),"")),"")</f>
        <v/>
      </c>
      <c r="Z15" s="68">
        <f>IFERROR(IF(OR($A15="",Z$5=""),"",IF(AND(Z$5&lt;=INDEX(Planning!$I$9:$I$128,ROW()-5),Z$5+6&gt;=INDEX(Planning!$H$9:$H$128,ROW()-5)),IF($B15="Jalon",2,1),"")),"")</f>
        <v/>
      </c>
      <c r="AA15" s="68">
        <f>IFERROR(IF(OR($A15="",AA$5=""),"",IF(AND(AA$5&lt;=INDEX(Planning!$I$9:$I$128,ROW()-5),AA$5+6&gt;=INDEX(Planning!$H$9:$H$128,ROW()-5)),IF($B15="Jalon",2,1),"")),"")</f>
        <v/>
      </c>
      <c r="AB15" s="68">
        <f>IFERROR(IF(OR($A15="",AB$5=""),"",IF(AND(AB$5&lt;=INDEX(Planning!$I$9:$I$128,ROW()-5),AB$5+6&gt;=INDEX(Planning!$H$9:$H$128,ROW()-5)),IF($B15="Jalon",2,1),"")),"")</f>
        <v/>
      </c>
      <c r="AC15" s="68">
        <f>IFERROR(IF(OR($A15="",AC$5=""),"",IF(AND(AC$5&lt;=INDEX(Planning!$I$9:$I$128,ROW()-5),AC$5+6&gt;=INDEX(Planning!$H$9:$H$128,ROW()-5)),IF($B15="Jalon",2,1),"")),"")</f>
        <v/>
      </c>
      <c r="AD15" s="68">
        <f>IFERROR(IF(OR($A15="",AD$5=""),"",IF(AND(AD$5&lt;=INDEX(Planning!$I$9:$I$128,ROW()-5),AD$5+6&gt;=INDEX(Planning!$H$9:$H$128,ROW()-5)),IF($B15="Jalon",2,1),"")),"")</f>
        <v/>
      </c>
      <c r="AE15" s="68">
        <f>IFERROR(IF(OR($A15="",AE$5=""),"",IF(AND(AE$5&lt;=INDEX(Planning!$I$9:$I$128,ROW()-5),AE$5+6&gt;=INDEX(Planning!$H$9:$H$128,ROW()-5)),IF($B15="Jalon",2,1),"")),"")</f>
        <v/>
      </c>
      <c r="AF15" s="68">
        <f>IFERROR(IF(OR($A15="",AF$5=""),"",IF(AND(AF$5&lt;=INDEX(Planning!$I$9:$I$128,ROW()-5),AF$5+6&gt;=INDEX(Planning!$H$9:$H$128,ROW()-5)),IF($B15="Jalon",2,1),"")),"")</f>
        <v/>
      </c>
      <c r="AG15" s="68">
        <f>IFERROR(IF(OR($A15="",AG$5=""),"",IF(AND(AG$5&lt;=INDEX(Planning!$I$9:$I$128,ROW()-5),AG$5+6&gt;=INDEX(Planning!$H$9:$H$128,ROW()-5)),IF($B15="Jalon",2,1),"")),"")</f>
        <v/>
      </c>
    </row>
    <row r="16" ht="24" customHeight="1">
      <c r="A16" s="53">
        <f>IF(Planning!A19="","",Planning!A19)</f>
        <v/>
      </c>
      <c r="B16" s="53">
        <f>IF($A16="","",Planning!B19)</f>
        <v/>
      </c>
      <c r="C16" s="40">
        <f>IF($A16="","",Planning!C19)</f>
        <v/>
      </c>
      <c r="D16" s="40">
        <f>IF($A16="","",Planning!E19)</f>
        <v/>
      </c>
      <c r="E16" s="40">
        <f>IF($A16="","",Planning!F19)</f>
        <v/>
      </c>
      <c r="F16" s="53">
        <f>IF($A16="","",Planning!P19)</f>
        <v/>
      </c>
      <c r="G16" s="54">
        <f>IF($A16="","",Planning!M19)</f>
        <v/>
      </c>
      <c r="H16" s="67">
        <f>IFERROR(IF(OR($A16="",H$5=""),"",IF(AND(H$5&lt;=INDEX(Planning!$I$9:$I$128,ROW()-5),H$5+6&gt;=INDEX(Planning!$H$9:$H$128,ROW()-5)),IF($B16="Jalon",2,1),"")),"")</f>
        <v/>
      </c>
      <c r="I16" s="67">
        <f>IFERROR(IF(OR($A16="",I$5=""),"",IF(AND(I$5&lt;=INDEX(Planning!$I$9:$I$128,ROW()-5),I$5+6&gt;=INDEX(Planning!$H$9:$H$128,ROW()-5)),IF($B16="Jalon",2,1),"")),"")</f>
        <v/>
      </c>
      <c r="J16" s="67">
        <f>IFERROR(IF(OR($A16="",J$5=""),"",IF(AND(J$5&lt;=INDEX(Planning!$I$9:$I$128,ROW()-5),J$5+6&gt;=INDEX(Planning!$H$9:$H$128,ROW()-5)),IF($B16="Jalon",2,1),"")),"")</f>
        <v/>
      </c>
      <c r="K16" s="67">
        <f>IFERROR(IF(OR($A16="",K$5=""),"",IF(AND(K$5&lt;=INDEX(Planning!$I$9:$I$128,ROW()-5),K$5+6&gt;=INDEX(Planning!$H$9:$H$128,ROW()-5)),IF($B16="Jalon",2,1),"")),"")</f>
        <v/>
      </c>
      <c r="L16" s="67">
        <f>IFERROR(IF(OR($A16="",L$5=""),"",IF(AND(L$5&lt;=INDEX(Planning!$I$9:$I$128,ROW()-5),L$5+6&gt;=INDEX(Planning!$H$9:$H$128,ROW()-5)),IF($B16="Jalon",2,1),"")),"")</f>
        <v/>
      </c>
      <c r="M16" s="67">
        <f>IFERROR(IF(OR($A16="",M$5=""),"",IF(AND(M$5&lt;=INDEX(Planning!$I$9:$I$128,ROW()-5),M$5+6&gt;=INDEX(Planning!$H$9:$H$128,ROW()-5)),IF($B16="Jalon",2,1),"")),"")</f>
        <v/>
      </c>
      <c r="N16" s="67">
        <f>IFERROR(IF(OR($A16="",N$5=""),"",IF(AND(N$5&lt;=INDEX(Planning!$I$9:$I$128,ROW()-5),N$5+6&gt;=INDEX(Planning!$H$9:$H$128,ROW()-5)),IF($B16="Jalon",2,1),"")),"")</f>
        <v/>
      </c>
      <c r="O16" s="67">
        <f>IFERROR(IF(OR($A16="",O$5=""),"",IF(AND(O$5&lt;=INDEX(Planning!$I$9:$I$128,ROW()-5),O$5+6&gt;=INDEX(Planning!$H$9:$H$128,ROW()-5)),IF($B16="Jalon",2,1),"")),"")</f>
        <v/>
      </c>
      <c r="P16" s="67">
        <f>IFERROR(IF(OR($A16="",P$5=""),"",IF(AND(P$5&lt;=INDEX(Planning!$I$9:$I$128,ROW()-5),P$5+6&gt;=INDEX(Planning!$H$9:$H$128,ROW()-5)),IF($B16="Jalon",2,1),"")),"")</f>
        <v/>
      </c>
      <c r="Q16" s="67">
        <f>IFERROR(IF(OR($A16="",Q$5=""),"",IF(AND(Q$5&lt;=INDEX(Planning!$I$9:$I$128,ROW()-5),Q$5+6&gt;=INDEX(Planning!$H$9:$H$128,ROW()-5)),IF($B16="Jalon",2,1),"")),"")</f>
        <v/>
      </c>
      <c r="R16" s="67">
        <f>IFERROR(IF(OR($A16="",R$5=""),"",IF(AND(R$5&lt;=INDEX(Planning!$I$9:$I$128,ROW()-5),R$5+6&gt;=INDEX(Planning!$H$9:$H$128,ROW()-5)),IF($B16="Jalon",2,1),"")),"")</f>
        <v/>
      </c>
      <c r="S16" s="67">
        <f>IFERROR(IF(OR($A16="",S$5=""),"",IF(AND(S$5&lt;=INDEX(Planning!$I$9:$I$128,ROW()-5),S$5+6&gt;=INDEX(Planning!$H$9:$H$128,ROW()-5)),IF($B16="Jalon",2,1),"")),"")</f>
        <v/>
      </c>
      <c r="T16" s="67">
        <f>IFERROR(IF(OR($A16="",T$5=""),"",IF(AND(T$5&lt;=INDEX(Planning!$I$9:$I$128,ROW()-5),T$5+6&gt;=INDEX(Planning!$H$9:$H$128,ROW()-5)),IF($B16="Jalon",2,1),"")),"")</f>
        <v/>
      </c>
      <c r="U16" s="67">
        <f>IFERROR(IF(OR($A16="",U$5=""),"",IF(AND(U$5&lt;=INDEX(Planning!$I$9:$I$128,ROW()-5),U$5+6&gt;=INDEX(Planning!$H$9:$H$128,ROW()-5)),IF($B16="Jalon",2,1),"")),"")</f>
        <v/>
      </c>
      <c r="V16" s="67">
        <f>IFERROR(IF(OR($A16="",V$5=""),"",IF(AND(V$5&lt;=INDEX(Planning!$I$9:$I$128,ROW()-5),V$5+6&gt;=INDEX(Planning!$H$9:$H$128,ROW()-5)),IF($B16="Jalon",2,1),"")),"")</f>
        <v/>
      </c>
      <c r="W16" s="67">
        <f>IFERROR(IF(OR($A16="",W$5=""),"",IF(AND(W$5&lt;=INDEX(Planning!$I$9:$I$128,ROW()-5),W$5+6&gt;=INDEX(Planning!$H$9:$H$128,ROW()-5)),IF($B16="Jalon",2,1),"")),"")</f>
        <v/>
      </c>
      <c r="X16" s="67">
        <f>IFERROR(IF(OR($A16="",X$5=""),"",IF(AND(X$5&lt;=INDEX(Planning!$I$9:$I$128,ROW()-5),X$5+6&gt;=INDEX(Planning!$H$9:$H$128,ROW()-5)),IF($B16="Jalon",2,1),"")),"")</f>
        <v/>
      </c>
      <c r="Y16" s="67">
        <f>IFERROR(IF(OR($A16="",Y$5=""),"",IF(AND(Y$5&lt;=INDEX(Planning!$I$9:$I$128,ROW()-5),Y$5+6&gt;=INDEX(Planning!$H$9:$H$128,ROW()-5)),IF($B16="Jalon",2,1),"")),"")</f>
        <v/>
      </c>
      <c r="Z16" s="67">
        <f>IFERROR(IF(OR($A16="",Z$5=""),"",IF(AND(Z$5&lt;=INDEX(Planning!$I$9:$I$128,ROW()-5),Z$5+6&gt;=INDEX(Planning!$H$9:$H$128,ROW()-5)),IF($B16="Jalon",2,1),"")),"")</f>
        <v/>
      </c>
      <c r="AA16" s="67">
        <f>IFERROR(IF(OR($A16="",AA$5=""),"",IF(AND(AA$5&lt;=INDEX(Planning!$I$9:$I$128,ROW()-5),AA$5+6&gt;=INDEX(Planning!$H$9:$H$128,ROW()-5)),IF($B16="Jalon",2,1),"")),"")</f>
        <v/>
      </c>
      <c r="AB16" s="67">
        <f>IFERROR(IF(OR($A16="",AB$5=""),"",IF(AND(AB$5&lt;=INDEX(Planning!$I$9:$I$128,ROW()-5),AB$5+6&gt;=INDEX(Planning!$H$9:$H$128,ROW()-5)),IF($B16="Jalon",2,1),"")),"")</f>
        <v/>
      </c>
      <c r="AC16" s="67">
        <f>IFERROR(IF(OR($A16="",AC$5=""),"",IF(AND(AC$5&lt;=INDEX(Planning!$I$9:$I$128,ROW()-5),AC$5+6&gt;=INDEX(Planning!$H$9:$H$128,ROW()-5)),IF($B16="Jalon",2,1),"")),"")</f>
        <v/>
      </c>
      <c r="AD16" s="67">
        <f>IFERROR(IF(OR($A16="",AD$5=""),"",IF(AND(AD$5&lt;=INDEX(Planning!$I$9:$I$128,ROW()-5),AD$5+6&gt;=INDEX(Planning!$H$9:$H$128,ROW()-5)),IF($B16="Jalon",2,1),"")),"")</f>
        <v/>
      </c>
      <c r="AE16" s="67">
        <f>IFERROR(IF(OR($A16="",AE$5=""),"",IF(AND(AE$5&lt;=INDEX(Planning!$I$9:$I$128,ROW()-5),AE$5+6&gt;=INDEX(Planning!$H$9:$H$128,ROW()-5)),IF($B16="Jalon",2,1),"")),"")</f>
        <v/>
      </c>
      <c r="AF16" s="67">
        <f>IFERROR(IF(OR($A16="",AF$5=""),"",IF(AND(AF$5&lt;=INDEX(Planning!$I$9:$I$128,ROW()-5),AF$5+6&gt;=INDEX(Planning!$H$9:$H$128,ROW()-5)),IF($B16="Jalon",2,1),"")),"")</f>
        <v/>
      </c>
      <c r="AG16" s="67">
        <f>IFERROR(IF(OR($A16="",AG$5=""),"",IF(AND(AG$5&lt;=INDEX(Planning!$I$9:$I$128,ROW()-5),AG$5+6&gt;=INDEX(Planning!$H$9:$H$128,ROW()-5)),IF($B16="Jalon",2,1),"")),"")</f>
        <v/>
      </c>
    </row>
    <row r="17" ht="24" customHeight="1">
      <c r="A17" s="56">
        <f>IF(Planning!A20="","",Planning!A20)</f>
        <v/>
      </c>
      <c r="B17" s="56">
        <f>IF($A17="","",Planning!B20)</f>
        <v/>
      </c>
      <c r="C17" s="39">
        <f>IF($A17="","",Planning!C20)</f>
        <v/>
      </c>
      <c r="D17" s="39">
        <f>IF($A17="","",Planning!E20)</f>
        <v/>
      </c>
      <c r="E17" s="39">
        <f>IF($A17="","",Planning!F20)</f>
        <v/>
      </c>
      <c r="F17" s="56">
        <f>IF($A17="","",Planning!P20)</f>
        <v/>
      </c>
      <c r="G17" s="57">
        <f>IF($A17="","",Planning!M20)</f>
        <v/>
      </c>
      <c r="H17" s="68">
        <f>IFERROR(IF(OR($A17="",H$5=""),"",IF(AND(H$5&lt;=INDEX(Planning!$I$9:$I$128,ROW()-5),H$5+6&gt;=INDEX(Planning!$H$9:$H$128,ROW()-5)),IF($B17="Jalon",2,1),"")),"")</f>
        <v/>
      </c>
      <c r="I17" s="68">
        <f>IFERROR(IF(OR($A17="",I$5=""),"",IF(AND(I$5&lt;=INDEX(Planning!$I$9:$I$128,ROW()-5),I$5+6&gt;=INDEX(Planning!$H$9:$H$128,ROW()-5)),IF($B17="Jalon",2,1),"")),"")</f>
        <v/>
      </c>
      <c r="J17" s="68">
        <f>IFERROR(IF(OR($A17="",J$5=""),"",IF(AND(J$5&lt;=INDEX(Planning!$I$9:$I$128,ROW()-5),J$5+6&gt;=INDEX(Planning!$H$9:$H$128,ROW()-5)),IF($B17="Jalon",2,1),"")),"")</f>
        <v/>
      </c>
      <c r="K17" s="68">
        <f>IFERROR(IF(OR($A17="",K$5=""),"",IF(AND(K$5&lt;=INDEX(Planning!$I$9:$I$128,ROW()-5),K$5+6&gt;=INDEX(Planning!$H$9:$H$128,ROW()-5)),IF($B17="Jalon",2,1),"")),"")</f>
        <v/>
      </c>
      <c r="L17" s="68">
        <f>IFERROR(IF(OR($A17="",L$5=""),"",IF(AND(L$5&lt;=INDEX(Planning!$I$9:$I$128,ROW()-5),L$5+6&gt;=INDEX(Planning!$H$9:$H$128,ROW()-5)),IF($B17="Jalon",2,1),"")),"")</f>
        <v/>
      </c>
      <c r="M17" s="68">
        <f>IFERROR(IF(OR($A17="",M$5=""),"",IF(AND(M$5&lt;=INDEX(Planning!$I$9:$I$128,ROW()-5),M$5+6&gt;=INDEX(Planning!$H$9:$H$128,ROW()-5)),IF($B17="Jalon",2,1),"")),"")</f>
        <v/>
      </c>
      <c r="N17" s="68">
        <f>IFERROR(IF(OR($A17="",N$5=""),"",IF(AND(N$5&lt;=INDEX(Planning!$I$9:$I$128,ROW()-5),N$5+6&gt;=INDEX(Planning!$H$9:$H$128,ROW()-5)),IF($B17="Jalon",2,1),"")),"")</f>
        <v/>
      </c>
      <c r="O17" s="68">
        <f>IFERROR(IF(OR($A17="",O$5=""),"",IF(AND(O$5&lt;=INDEX(Planning!$I$9:$I$128,ROW()-5),O$5+6&gt;=INDEX(Planning!$H$9:$H$128,ROW()-5)),IF($B17="Jalon",2,1),"")),"")</f>
        <v/>
      </c>
      <c r="P17" s="68">
        <f>IFERROR(IF(OR($A17="",P$5=""),"",IF(AND(P$5&lt;=INDEX(Planning!$I$9:$I$128,ROW()-5),P$5+6&gt;=INDEX(Planning!$H$9:$H$128,ROW()-5)),IF($B17="Jalon",2,1),"")),"")</f>
        <v/>
      </c>
      <c r="Q17" s="68">
        <f>IFERROR(IF(OR($A17="",Q$5=""),"",IF(AND(Q$5&lt;=INDEX(Planning!$I$9:$I$128,ROW()-5),Q$5+6&gt;=INDEX(Planning!$H$9:$H$128,ROW()-5)),IF($B17="Jalon",2,1),"")),"")</f>
        <v/>
      </c>
      <c r="R17" s="68">
        <f>IFERROR(IF(OR($A17="",R$5=""),"",IF(AND(R$5&lt;=INDEX(Planning!$I$9:$I$128,ROW()-5),R$5+6&gt;=INDEX(Planning!$H$9:$H$128,ROW()-5)),IF($B17="Jalon",2,1),"")),"")</f>
        <v/>
      </c>
      <c r="S17" s="68">
        <f>IFERROR(IF(OR($A17="",S$5=""),"",IF(AND(S$5&lt;=INDEX(Planning!$I$9:$I$128,ROW()-5),S$5+6&gt;=INDEX(Planning!$H$9:$H$128,ROW()-5)),IF($B17="Jalon",2,1),"")),"")</f>
        <v/>
      </c>
      <c r="T17" s="68">
        <f>IFERROR(IF(OR($A17="",T$5=""),"",IF(AND(T$5&lt;=INDEX(Planning!$I$9:$I$128,ROW()-5),T$5+6&gt;=INDEX(Planning!$H$9:$H$128,ROW()-5)),IF($B17="Jalon",2,1),"")),"")</f>
        <v/>
      </c>
      <c r="U17" s="68">
        <f>IFERROR(IF(OR($A17="",U$5=""),"",IF(AND(U$5&lt;=INDEX(Planning!$I$9:$I$128,ROW()-5),U$5+6&gt;=INDEX(Planning!$H$9:$H$128,ROW()-5)),IF($B17="Jalon",2,1),"")),"")</f>
        <v/>
      </c>
      <c r="V17" s="68">
        <f>IFERROR(IF(OR($A17="",V$5=""),"",IF(AND(V$5&lt;=INDEX(Planning!$I$9:$I$128,ROW()-5),V$5+6&gt;=INDEX(Planning!$H$9:$H$128,ROW()-5)),IF($B17="Jalon",2,1),"")),"")</f>
        <v/>
      </c>
      <c r="W17" s="68">
        <f>IFERROR(IF(OR($A17="",W$5=""),"",IF(AND(W$5&lt;=INDEX(Planning!$I$9:$I$128,ROW()-5),W$5+6&gt;=INDEX(Planning!$H$9:$H$128,ROW()-5)),IF($B17="Jalon",2,1),"")),"")</f>
        <v/>
      </c>
      <c r="X17" s="68">
        <f>IFERROR(IF(OR($A17="",X$5=""),"",IF(AND(X$5&lt;=INDEX(Planning!$I$9:$I$128,ROW()-5),X$5+6&gt;=INDEX(Planning!$H$9:$H$128,ROW()-5)),IF($B17="Jalon",2,1),"")),"")</f>
        <v/>
      </c>
      <c r="Y17" s="68">
        <f>IFERROR(IF(OR($A17="",Y$5=""),"",IF(AND(Y$5&lt;=INDEX(Planning!$I$9:$I$128,ROW()-5),Y$5+6&gt;=INDEX(Planning!$H$9:$H$128,ROW()-5)),IF($B17="Jalon",2,1),"")),"")</f>
        <v/>
      </c>
      <c r="Z17" s="68">
        <f>IFERROR(IF(OR($A17="",Z$5=""),"",IF(AND(Z$5&lt;=INDEX(Planning!$I$9:$I$128,ROW()-5),Z$5+6&gt;=INDEX(Planning!$H$9:$H$128,ROW()-5)),IF($B17="Jalon",2,1),"")),"")</f>
        <v/>
      </c>
      <c r="AA17" s="68">
        <f>IFERROR(IF(OR($A17="",AA$5=""),"",IF(AND(AA$5&lt;=INDEX(Planning!$I$9:$I$128,ROW()-5),AA$5+6&gt;=INDEX(Planning!$H$9:$H$128,ROW()-5)),IF($B17="Jalon",2,1),"")),"")</f>
        <v/>
      </c>
      <c r="AB17" s="68">
        <f>IFERROR(IF(OR($A17="",AB$5=""),"",IF(AND(AB$5&lt;=INDEX(Planning!$I$9:$I$128,ROW()-5),AB$5+6&gt;=INDEX(Planning!$H$9:$H$128,ROW()-5)),IF($B17="Jalon",2,1),"")),"")</f>
        <v/>
      </c>
      <c r="AC17" s="68">
        <f>IFERROR(IF(OR($A17="",AC$5=""),"",IF(AND(AC$5&lt;=INDEX(Planning!$I$9:$I$128,ROW()-5),AC$5+6&gt;=INDEX(Planning!$H$9:$H$128,ROW()-5)),IF($B17="Jalon",2,1),"")),"")</f>
        <v/>
      </c>
      <c r="AD17" s="68">
        <f>IFERROR(IF(OR($A17="",AD$5=""),"",IF(AND(AD$5&lt;=INDEX(Planning!$I$9:$I$128,ROW()-5),AD$5+6&gt;=INDEX(Planning!$H$9:$H$128,ROW()-5)),IF($B17="Jalon",2,1),"")),"")</f>
        <v/>
      </c>
      <c r="AE17" s="68">
        <f>IFERROR(IF(OR($A17="",AE$5=""),"",IF(AND(AE$5&lt;=INDEX(Planning!$I$9:$I$128,ROW()-5),AE$5+6&gt;=INDEX(Planning!$H$9:$H$128,ROW()-5)),IF($B17="Jalon",2,1),"")),"")</f>
        <v/>
      </c>
      <c r="AF17" s="68">
        <f>IFERROR(IF(OR($A17="",AF$5=""),"",IF(AND(AF$5&lt;=INDEX(Planning!$I$9:$I$128,ROW()-5),AF$5+6&gt;=INDEX(Planning!$H$9:$H$128,ROW()-5)),IF($B17="Jalon",2,1),"")),"")</f>
        <v/>
      </c>
      <c r="AG17" s="68">
        <f>IFERROR(IF(OR($A17="",AG$5=""),"",IF(AND(AG$5&lt;=INDEX(Planning!$I$9:$I$128,ROW()-5),AG$5+6&gt;=INDEX(Planning!$H$9:$H$128,ROW()-5)),IF($B17="Jalon",2,1),"")),"")</f>
        <v/>
      </c>
    </row>
    <row r="18" ht="24" customHeight="1">
      <c r="A18" s="53">
        <f>IF(Planning!A21="","",Planning!A21)</f>
        <v/>
      </c>
      <c r="B18" s="53">
        <f>IF($A18="","",Planning!B21)</f>
        <v/>
      </c>
      <c r="C18" s="40">
        <f>IF($A18="","",Planning!C21)</f>
        <v/>
      </c>
      <c r="D18" s="40">
        <f>IF($A18="","",Planning!E21)</f>
        <v/>
      </c>
      <c r="E18" s="40">
        <f>IF($A18="","",Planning!F21)</f>
        <v/>
      </c>
      <c r="F18" s="53">
        <f>IF($A18="","",Planning!P21)</f>
        <v/>
      </c>
      <c r="G18" s="54">
        <f>IF($A18="","",Planning!M21)</f>
        <v/>
      </c>
      <c r="H18" s="67">
        <f>IFERROR(IF(OR($A18="",H$5=""),"",IF(AND(H$5&lt;=INDEX(Planning!$I$9:$I$128,ROW()-5),H$5+6&gt;=INDEX(Planning!$H$9:$H$128,ROW()-5)),IF($B18="Jalon",2,1),"")),"")</f>
        <v/>
      </c>
      <c r="I18" s="67">
        <f>IFERROR(IF(OR($A18="",I$5=""),"",IF(AND(I$5&lt;=INDEX(Planning!$I$9:$I$128,ROW()-5),I$5+6&gt;=INDEX(Planning!$H$9:$H$128,ROW()-5)),IF($B18="Jalon",2,1),"")),"")</f>
        <v/>
      </c>
      <c r="J18" s="67">
        <f>IFERROR(IF(OR($A18="",J$5=""),"",IF(AND(J$5&lt;=INDEX(Planning!$I$9:$I$128,ROW()-5),J$5+6&gt;=INDEX(Planning!$H$9:$H$128,ROW()-5)),IF($B18="Jalon",2,1),"")),"")</f>
        <v/>
      </c>
      <c r="K18" s="67">
        <f>IFERROR(IF(OR($A18="",K$5=""),"",IF(AND(K$5&lt;=INDEX(Planning!$I$9:$I$128,ROW()-5),K$5+6&gt;=INDEX(Planning!$H$9:$H$128,ROW()-5)),IF($B18="Jalon",2,1),"")),"")</f>
        <v/>
      </c>
      <c r="L18" s="67">
        <f>IFERROR(IF(OR($A18="",L$5=""),"",IF(AND(L$5&lt;=INDEX(Planning!$I$9:$I$128,ROW()-5),L$5+6&gt;=INDEX(Planning!$H$9:$H$128,ROW()-5)),IF($B18="Jalon",2,1),"")),"")</f>
        <v/>
      </c>
      <c r="M18" s="67">
        <f>IFERROR(IF(OR($A18="",M$5=""),"",IF(AND(M$5&lt;=INDEX(Planning!$I$9:$I$128,ROW()-5),M$5+6&gt;=INDEX(Planning!$H$9:$H$128,ROW()-5)),IF($B18="Jalon",2,1),"")),"")</f>
        <v/>
      </c>
      <c r="N18" s="67">
        <f>IFERROR(IF(OR($A18="",N$5=""),"",IF(AND(N$5&lt;=INDEX(Planning!$I$9:$I$128,ROW()-5),N$5+6&gt;=INDEX(Planning!$H$9:$H$128,ROW()-5)),IF($B18="Jalon",2,1),"")),"")</f>
        <v/>
      </c>
      <c r="O18" s="67">
        <f>IFERROR(IF(OR($A18="",O$5=""),"",IF(AND(O$5&lt;=INDEX(Planning!$I$9:$I$128,ROW()-5),O$5+6&gt;=INDEX(Planning!$H$9:$H$128,ROW()-5)),IF($B18="Jalon",2,1),"")),"")</f>
        <v/>
      </c>
      <c r="P18" s="67">
        <f>IFERROR(IF(OR($A18="",P$5=""),"",IF(AND(P$5&lt;=INDEX(Planning!$I$9:$I$128,ROW()-5),P$5+6&gt;=INDEX(Planning!$H$9:$H$128,ROW()-5)),IF($B18="Jalon",2,1),"")),"")</f>
        <v/>
      </c>
      <c r="Q18" s="67">
        <f>IFERROR(IF(OR($A18="",Q$5=""),"",IF(AND(Q$5&lt;=INDEX(Planning!$I$9:$I$128,ROW()-5),Q$5+6&gt;=INDEX(Planning!$H$9:$H$128,ROW()-5)),IF($B18="Jalon",2,1),"")),"")</f>
        <v/>
      </c>
      <c r="R18" s="67">
        <f>IFERROR(IF(OR($A18="",R$5=""),"",IF(AND(R$5&lt;=INDEX(Planning!$I$9:$I$128,ROW()-5),R$5+6&gt;=INDEX(Planning!$H$9:$H$128,ROW()-5)),IF($B18="Jalon",2,1),"")),"")</f>
        <v/>
      </c>
      <c r="S18" s="67">
        <f>IFERROR(IF(OR($A18="",S$5=""),"",IF(AND(S$5&lt;=INDEX(Planning!$I$9:$I$128,ROW()-5),S$5+6&gt;=INDEX(Planning!$H$9:$H$128,ROW()-5)),IF($B18="Jalon",2,1),"")),"")</f>
        <v/>
      </c>
      <c r="T18" s="67">
        <f>IFERROR(IF(OR($A18="",T$5=""),"",IF(AND(T$5&lt;=INDEX(Planning!$I$9:$I$128,ROW()-5),T$5+6&gt;=INDEX(Planning!$H$9:$H$128,ROW()-5)),IF($B18="Jalon",2,1),"")),"")</f>
        <v/>
      </c>
      <c r="U18" s="67">
        <f>IFERROR(IF(OR($A18="",U$5=""),"",IF(AND(U$5&lt;=INDEX(Planning!$I$9:$I$128,ROW()-5),U$5+6&gt;=INDEX(Planning!$H$9:$H$128,ROW()-5)),IF($B18="Jalon",2,1),"")),"")</f>
        <v/>
      </c>
      <c r="V18" s="67">
        <f>IFERROR(IF(OR($A18="",V$5=""),"",IF(AND(V$5&lt;=INDEX(Planning!$I$9:$I$128,ROW()-5),V$5+6&gt;=INDEX(Planning!$H$9:$H$128,ROW()-5)),IF($B18="Jalon",2,1),"")),"")</f>
        <v/>
      </c>
      <c r="W18" s="67">
        <f>IFERROR(IF(OR($A18="",W$5=""),"",IF(AND(W$5&lt;=INDEX(Planning!$I$9:$I$128,ROW()-5),W$5+6&gt;=INDEX(Planning!$H$9:$H$128,ROW()-5)),IF($B18="Jalon",2,1),"")),"")</f>
        <v/>
      </c>
      <c r="X18" s="67">
        <f>IFERROR(IF(OR($A18="",X$5=""),"",IF(AND(X$5&lt;=INDEX(Planning!$I$9:$I$128,ROW()-5),X$5+6&gt;=INDEX(Planning!$H$9:$H$128,ROW()-5)),IF($B18="Jalon",2,1),"")),"")</f>
        <v/>
      </c>
      <c r="Y18" s="67">
        <f>IFERROR(IF(OR($A18="",Y$5=""),"",IF(AND(Y$5&lt;=INDEX(Planning!$I$9:$I$128,ROW()-5),Y$5+6&gt;=INDEX(Planning!$H$9:$H$128,ROW()-5)),IF($B18="Jalon",2,1),"")),"")</f>
        <v/>
      </c>
      <c r="Z18" s="67">
        <f>IFERROR(IF(OR($A18="",Z$5=""),"",IF(AND(Z$5&lt;=INDEX(Planning!$I$9:$I$128,ROW()-5),Z$5+6&gt;=INDEX(Planning!$H$9:$H$128,ROW()-5)),IF($B18="Jalon",2,1),"")),"")</f>
        <v/>
      </c>
      <c r="AA18" s="67">
        <f>IFERROR(IF(OR($A18="",AA$5=""),"",IF(AND(AA$5&lt;=INDEX(Planning!$I$9:$I$128,ROW()-5),AA$5+6&gt;=INDEX(Planning!$H$9:$H$128,ROW()-5)),IF($B18="Jalon",2,1),"")),"")</f>
        <v/>
      </c>
      <c r="AB18" s="67">
        <f>IFERROR(IF(OR($A18="",AB$5=""),"",IF(AND(AB$5&lt;=INDEX(Planning!$I$9:$I$128,ROW()-5),AB$5+6&gt;=INDEX(Planning!$H$9:$H$128,ROW()-5)),IF($B18="Jalon",2,1),"")),"")</f>
        <v/>
      </c>
      <c r="AC18" s="67">
        <f>IFERROR(IF(OR($A18="",AC$5=""),"",IF(AND(AC$5&lt;=INDEX(Planning!$I$9:$I$128,ROW()-5),AC$5+6&gt;=INDEX(Planning!$H$9:$H$128,ROW()-5)),IF($B18="Jalon",2,1),"")),"")</f>
        <v/>
      </c>
      <c r="AD18" s="67">
        <f>IFERROR(IF(OR($A18="",AD$5=""),"",IF(AND(AD$5&lt;=INDEX(Planning!$I$9:$I$128,ROW()-5),AD$5+6&gt;=INDEX(Planning!$H$9:$H$128,ROW()-5)),IF($B18="Jalon",2,1),"")),"")</f>
        <v/>
      </c>
      <c r="AE18" s="67">
        <f>IFERROR(IF(OR($A18="",AE$5=""),"",IF(AND(AE$5&lt;=INDEX(Planning!$I$9:$I$128,ROW()-5),AE$5+6&gt;=INDEX(Planning!$H$9:$H$128,ROW()-5)),IF($B18="Jalon",2,1),"")),"")</f>
        <v/>
      </c>
      <c r="AF18" s="67">
        <f>IFERROR(IF(OR($A18="",AF$5=""),"",IF(AND(AF$5&lt;=INDEX(Planning!$I$9:$I$128,ROW()-5),AF$5+6&gt;=INDEX(Planning!$H$9:$H$128,ROW()-5)),IF($B18="Jalon",2,1),"")),"")</f>
        <v/>
      </c>
      <c r="AG18" s="67">
        <f>IFERROR(IF(OR($A18="",AG$5=""),"",IF(AND(AG$5&lt;=INDEX(Planning!$I$9:$I$128,ROW()-5),AG$5+6&gt;=INDEX(Planning!$H$9:$H$128,ROW()-5)),IF($B18="Jalon",2,1),"")),"")</f>
        <v/>
      </c>
    </row>
    <row r="19" ht="24" customHeight="1">
      <c r="A19" s="56">
        <f>IF(Planning!A22="","",Planning!A22)</f>
        <v/>
      </c>
      <c r="B19" s="56">
        <f>IF($A19="","",Planning!B22)</f>
        <v/>
      </c>
      <c r="C19" s="39">
        <f>IF($A19="","",Planning!C22)</f>
        <v/>
      </c>
      <c r="D19" s="39">
        <f>IF($A19="","",Planning!E22)</f>
        <v/>
      </c>
      <c r="E19" s="39">
        <f>IF($A19="","",Planning!F22)</f>
        <v/>
      </c>
      <c r="F19" s="56">
        <f>IF($A19="","",Planning!P22)</f>
        <v/>
      </c>
      <c r="G19" s="57">
        <f>IF($A19="","",Planning!M22)</f>
        <v/>
      </c>
      <c r="H19" s="68">
        <f>IFERROR(IF(OR($A19="",H$5=""),"",IF(AND(H$5&lt;=INDEX(Planning!$I$9:$I$128,ROW()-5),H$5+6&gt;=INDEX(Planning!$H$9:$H$128,ROW()-5)),IF($B19="Jalon",2,1),"")),"")</f>
        <v/>
      </c>
      <c r="I19" s="68">
        <f>IFERROR(IF(OR($A19="",I$5=""),"",IF(AND(I$5&lt;=INDEX(Planning!$I$9:$I$128,ROW()-5),I$5+6&gt;=INDEX(Planning!$H$9:$H$128,ROW()-5)),IF($B19="Jalon",2,1),"")),"")</f>
        <v/>
      </c>
      <c r="J19" s="68">
        <f>IFERROR(IF(OR($A19="",J$5=""),"",IF(AND(J$5&lt;=INDEX(Planning!$I$9:$I$128,ROW()-5),J$5+6&gt;=INDEX(Planning!$H$9:$H$128,ROW()-5)),IF($B19="Jalon",2,1),"")),"")</f>
        <v/>
      </c>
      <c r="K19" s="68">
        <f>IFERROR(IF(OR($A19="",K$5=""),"",IF(AND(K$5&lt;=INDEX(Planning!$I$9:$I$128,ROW()-5),K$5+6&gt;=INDEX(Planning!$H$9:$H$128,ROW()-5)),IF($B19="Jalon",2,1),"")),"")</f>
        <v/>
      </c>
      <c r="L19" s="68">
        <f>IFERROR(IF(OR($A19="",L$5=""),"",IF(AND(L$5&lt;=INDEX(Planning!$I$9:$I$128,ROW()-5),L$5+6&gt;=INDEX(Planning!$H$9:$H$128,ROW()-5)),IF($B19="Jalon",2,1),"")),"")</f>
        <v/>
      </c>
      <c r="M19" s="68">
        <f>IFERROR(IF(OR($A19="",M$5=""),"",IF(AND(M$5&lt;=INDEX(Planning!$I$9:$I$128,ROW()-5),M$5+6&gt;=INDEX(Planning!$H$9:$H$128,ROW()-5)),IF($B19="Jalon",2,1),"")),"")</f>
        <v/>
      </c>
      <c r="N19" s="68">
        <f>IFERROR(IF(OR($A19="",N$5=""),"",IF(AND(N$5&lt;=INDEX(Planning!$I$9:$I$128,ROW()-5),N$5+6&gt;=INDEX(Planning!$H$9:$H$128,ROW()-5)),IF($B19="Jalon",2,1),"")),"")</f>
        <v/>
      </c>
      <c r="O19" s="68">
        <f>IFERROR(IF(OR($A19="",O$5=""),"",IF(AND(O$5&lt;=INDEX(Planning!$I$9:$I$128,ROW()-5),O$5+6&gt;=INDEX(Planning!$H$9:$H$128,ROW()-5)),IF($B19="Jalon",2,1),"")),"")</f>
        <v/>
      </c>
      <c r="P19" s="68">
        <f>IFERROR(IF(OR($A19="",P$5=""),"",IF(AND(P$5&lt;=INDEX(Planning!$I$9:$I$128,ROW()-5),P$5+6&gt;=INDEX(Planning!$H$9:$H$128,ROW()-5)),IF($B19="Jalon",2,1),"")),"")</f>
        <v/>
      </c>
      <c r="Q19" s="68">
        <f>IFERROR(IF(OR($A19="",Q$5=""),"",IF(AND(Q$5&lt;=INDEX(Planning!$I$9:$I$128,ROW()-5),Q$5+6&gt;=INDEX(Planning!$H$9:$H$128,ROW()-5)),IF($B19="Jalon",2,1),"")),"")</f>
        <v/>
      </c>
      <c r="R19" s="68">
        <f>IFERROR(IF(OR($A19="",R$5=""),"",IF(AND(R$5&lt;=INDEX(Planning!$I$9:$I$128,ROW()-5),R$5+6&gt;=INDEX(Planning!$H$9:$H$128,ROW()-5)),IF($B19="Jalon",2,1),"")),"")</f>
        <v/>
      </c>
      <c r="S19" s="68">
        <f>IFERROR(IF(OR($A19="",S$5=""),"",IF(AND(S$5&lt;=INDEX(Planning!$I$9:$I$128,ROW()-5),S$5+6&gt;=INDEX(Planning!$H$9:$H$128,ROW()-5)),IF($B19="Jalon",2,1),"")),"")</f>
        <v/>
      </c>
      <c r="T19" s="68">
        <f>IFERROR(IF(OR($A19="",T$5=""),"",IF(AND(T$5&lt;=INDEX(Planning!$I$9:$I$128,ROW()-5),T$5+6&gt;=INDEX(Planning!$H$9:$H$128,ROW()-5)),IF($B19="Jalon",2,1),"")),"")</f>
        <v/>
      </c>
      <c r="U19" s="68">
        <f>IFERROR(IF(OR($A19="",U$5=""),"",IF(AND(U$5&lt;=INDEX(Planning!$I$9:$I$128,ROW()-5),U$5+6&gt;=INDEX(Planning!$H$9:$H$128,ROW()-5)),IF($B19="Jalon",2,1),"")),"")</f>
        <v/>
      </c>
      <c r="V19" s="68">
        <f>IFERROR(IF(OR($A19="",V$5=""),"",IF(AND(V$5&lt;=INDEX(Planning!$I$9:$I$128,ROW()-5),V$5+6&gt;=INDEX(Planning!$H$9:$H$128,ROW()-5)),IF($B19="Jalon",2,1),"")),"")</f>
        <v/>
      </c>
      <c r="W19" s="68">
        <f>IFERROR(IF(OR($A19="",W$5=""),"",IF(AND(W$5&lt;=INDEX(Planning!$I$9:$I$128,ROW()-5),W$5+6&gt;=INDEX(Planning!$H$9:$H$128,ROW()-5)),IF($B19="Jalon",2,1),"")),"")</f>
        <v/>
      </c>
      <c r="X19" s="68">
        <f>IFERROR(IF(OR($A19="",X$5=""),"",IF(AND(X$5&lt;=INDEX(Planning!$I$9:$I$128,ROW()-5),X$5+6&gt;=INDEX(Planning!$H$9:$H$128,ROW()-5)),IF($B19="Jalon",2,1),"")),"")</f>
        <v/>
      </c>
      <c r="Y19" s="68">
        <f>IFERROR(IF(OR($A19="",Y$5=""),"",IF(AND(Y$5&lt;=INDEX(Planning!$I$9:$I$128,ROW()-5),Y$5+6&gt;=INDEX(Planning!$H$9:$H$128,ROW()-5)),IF($B19="Jalon",2,1),"")),"")</f>
        <v/>
      </c>
      <c r="Z19" s="68">
        <f>IFERROR(IF(OR($A19="",Z$5=""),"",IF(AND(Z$5&lt;=INDEX(Planning!$I$9:$I$128,ROW()-5),Z$5+6&gt;=INDEX(Planning!$H$9:$H$128,ROW()-5)),IF($B19="Jalon",2,1),"")),"")</f>
        <v/>
      </c>
      <c r="AA19" s="68">
        <f>IFERROR(IF(OR($A19="",AA$5=""),"",IF(AND(AA$5&lt;=INDEX(Planning!$I$9:$I$128,ROW()-5),AA$5+6&gt;=INDEX(Planning!$H$9:$H$128,ROW()-5)),IF($B19="Jalon",2,1),"")),"")</f>
        <v/>
      </c>
      <c r="AB19" s="68">
        <f>IFERROR(IF(OR($A19="",AB$5=""),"",IF(AND(AB$5&lt;=INDEX(Planning!$I$9:$I$128,ROW()-5),AB$5+6&gt;=INDEX(Planning!$H$9:$H$128,ROW()-5)),IF($B19="Jalon",2,1),"")),"")</f>
        <v/>
      </c>
      <c r="AC19" s="68">
        <f>IFERROR(IF(OR($A19="",AC$5=""),"",IF(AND(AC$5&lt;=INDEX(Planning!$I$9:$I$128,ROW()-5),AC$5+6&gt;=INDEX(Planning!$H$9:$H$128,ROW()-5)),IF($B19="Jalon",2,1),"")),"")</f>
        <v/>
      </c>
      <c r="AD19" s="68">
        <f>IFERROR(IF(OR($A19="",AD$5=""),"",IF(AND(AD$5&lt;=INDEX(Planning!$I$9:$I$128,ROW()-5),AD$5+6&gt;=INDEX(Planning!$H$9:$H$128,ROW()-5)),IF($B19="Jalon",2,1),"")),"")</f>
        <v/>
      </c>
      <c r="AE19" s="68">
        <f>IFERROR(IF(OR($A19="",AE$5=""),"",IF(AND(AE$5&lt;=INDEX(Planning!$I$9:$I$128,ROW()-5),AE$5+6&gt;=INDEX(Planning!$H$9:$H$128,ROW()-5)),IF($B19="Jalon",2,1),"")),"")</f>
        <v/>
      </c>
      <c r="AF19" s="68">
        <f>IFERROR(IF(OR($A19="",AF$5=""),"",IF(AND(AF$5&lt;=INDEX(Planning!$I$9:$I$128,ROW()-5),AF$5+6&gt;=INDEX(Planning!$H$9:$H$128,ROW()-5)),IF($B19="Jalon",2,1),"")),"")</f>
        <v/>
      </c>
      <c r="AG19" s="68">
        <f>IFERROR(IF(OR($A19="",AG$5=""),"",IF(AND(AG$5&lt;=INDEX(Planning!$I$9:$I$128,ROW()-5),AG$5+6&gt;=INDEX(Planning!$H$9:$H$128,ROW()-5)),IF($B19="Jalon",2,1),"")),"")</f>
        <v/>
      </c>
    </row>
    <row r="20" ht="24" customHeight="1">
      <c r="A20" s="53">
        <f>IF(Planning!A23="","",Planning!A23)</f>
        <v/>
      </c>
      <c r="B20" s="53">
        <f>IF($A20="","",Planning!B23)</f>
        <v/>
      </c>
      <c r="C20" s="40">
        <f>IF($A20="","",Planning!C23)</f>
        <v/>
      </c>
      <c r="D20" s="40">
        <f>IF($A20="","",Planning!E23)</f>
        <v/>
      </c>
      <c r="E20" s="40">
        <f>IF($A20="","",Planning!F23)</f>
        <v/>
      </c>
      <c r="F20" s="53">
        <f>IF($A20="","",Planning!P23)</f>
        <v/>
      </c>
      <c r="G20" s="54">
        <f>IF($A20="","",Planning!M23)</f>
        <v/>
      </c>
      <c r="H20" s="67">
        <f>IFERROR(IF(OR($A20="",H$5=""),"",IF(AND(H$5&lt;=INDEX(Planning!$I$9:$I$128,ROW()-5),H$5+6&gt;=INDEX(Planning!$H$9:$H$128,ROW()-5)),IF($B20="Jalon",2,1),"")),"")</f>
        <v/>
      </c>
      <c r="I20" s="67">
        <f>IFERROR(IF(OR($A20="",I$5=""),"",IF(AND(I$5&lt;=INDEX(Planning!$I$9:$I$128,ROW()-5),I$5+6&gt;=INDEX(Planning!$H$9:$H$128,ROW()-5)),IF($B20="Jalon",2,1),"")),"")</f>
        <v/>
      </c>
      <c r="J20" s="67">
        <f>IFERROR(IF(OR($A20="",J$5=""),"",IF(AND(J$5&lt;=INDEX(Planning!$I$9:$I$128,ROW()-5),J$5+6&gt;=INDEX(Planning!$H$9:$H$128,ROW()-5)),IF($B20="Jalon",2,1),"")),"")</f>
        <v/>
      </c>
      <c r="K20" s="67">
        <f>IFERROR(IF(OR($A20="",K$5=""),"",IF(AND(K$5&lt;=INDEX(Planning!$I$9:$I$128,ROW()-5),K$5+6&gt;=INDEX(Planning!$H$9:$H$128,ROW()-5)),IF($B20="Jalon",2,1),"")),"")</f>
        <v/>
      </c>
      <c r="L20" s="67">
        <f>IFERROR(IF(OR($A20="",L$5=""),"",IF(AND(L$5&lt;=INDEX(Planning!$I$9:$I$128,ROW()-5),L$5+6&gt;=INDEX(Planning!$H$9:$H$128,ROW()-5)),IF($B20="Jalon",2,1),"")),"")</f>
        <v/>
      </c>
      <c r="M20" s="67">
        <f>IFERROR(IF(OR($A20="",M$5=""),"",IF(AND(M$5&lt;=INDEX(Planning!$I$9:$I$128,ROW()-5),M$5+6&gt;=INDEX(Planning!$H$9:$H$128,ROW()-5)),IF($B20="Jalon",2,1),"")),"")</f>
        <v/>
      </c>
      <c r="N20" s="67">
        <f>IFERROR(IF(OR($A20="",N$5=""),"",IF(AND(N$5&lt;=INDEX(Planning!$I$9:$I$128,ROW()-5),N$5+6&gt;=INDEX(Planning!$H$9:$H$128,ROW()-5)),IF($B20="Jalon",2,1),"")),"")</f>
        <v/>
      </c>
      <c r="O20" s="67">
        <f>IFERROR(IF(OR($A20="",O$5=""),"",IF(AND(O$5&lt;=INDEX(Planning!$I$9:$I$128,ROW()-5),O$5+6&gt;=INDEX(Planning!$H$9:$H$128,ROW()-5)),IF($B20="Jalon",2,1),"")),"")</f>
        <v/>
      </c>
      <c r="P20" s="67">
        <f>IFERROR(IF(OR($A20="",P$5=""),"",IF(AND(P$5&lt;=INDEX(Planning!$I$9:$I$128,ROW()-5),P$5+6&gt;=INDEX(Planning!$H$9:$H$128,ROW()-5)),IF($B20="Jalon",2,1),"")),"")</f>
        <v/>
      </c>
      <c r="Q20" s="67">
        <f>IFERROR(IF(OR($A20="",Q$5=""),"",IF(AND(Q$5&lt;=INDEX(Planning!$I$9:$I$128,ROW()-5),Q$5+6&gt;=INDEX(Planning!$H$9:$H$128,ROW()-5)),IF($B20="Jalon",2,1),"")),"")</f>
        <v/>
      </c>
      <c r="R20" s="67">
        <f>IFERROR(IF(OR($A20="",R$5=""),"",IF(AND(R$5&lt;=INDEX(Planning!$I$9:$I$128,ROW()-5),R$5+6&gt;=INDEX(Planning!$H$9:$H$128,ROW()-5)),IF($B20="Jalon",2,1),"")),"")</f>
        <v/>
      </c>
      <c r="S20" s="67">
        <f>IFERROR(IF(OR($A20="",S$5=""),"",IF(AND(S$5&lt;=INDEX(Planning!$I$9:$I$128,ROW()-5),S$5+6&gt;=INDEX(Planning!$H$9:$H$128,ROW()-5)),IF($B20="Jalon",2,1),"")),"")</f>
        <v/>
      </c>
      <c r="T20" s="67">
        <f>IFERROR(IF(OR($A20="",T$5=""),"",IF(AND(T$5&lt;=INDEX(Planning!$I$9:$I$128,ROW()-5),T$5+6&gt;=INDEX(Planning!$H$9:$H$128,ROW()-5)),IF($B20="Jalon",2,1),"")),"")</f>
        <v/>
      </c>
      <c r="U20" s="67">
        <f>IFERROR(IF(OR($A20="",U$5=""),"",IF(AND(U$5&lt;=INDEX(Planning!$I$9:$I$128,ROW()-5),U$5+6&gt;=INDEX(Planning!$H$9:$H$128,ROW()-5)),IF($B20="Jalon",2,1),"")),"")</f>
        <v/>
      </c>
      <c r="V20" s="67">
        <f>IFERROR(IF(OR($A20="",V$5=""),"",IF(AND(V$5&lt;=INDEX(Planning!$I$9:$I$128,ROW()-5),V$5+6&gt;=INDEX(Planning!$H$9:$H$128,ROW()-5)),IF($B20="Jalon",2,1),"")),"")</f>
        <v/>
      </c>
      <c r="W20" s="67">
        <f>IFERROR(IF(OR($A20="",W$5=""),"",IF(AND(W$5&lt;=INDEX(Planning!$I$9:$I$128,ROW()-5),W$5+6&gt;=INDEX(Planning!$H$9:$H$128,ROW()-5)),IF($B20="Jalon",2,1),"")),"")</f>
        <v/>
      </c>
      <c r="X20" s="67">
        <f>IFERROR(IF(OR($A20="",X$5=""),"",IF(AND(X$5&lt;=INDEX(Planning!$I$9:$I$128,ROW()-5),X$5+6&gt;=INDEX(Planning!$H$9:$H$128,ROW()-5)),IF($B20="Jalon",2,1),"")),"")</f>
        <v/>
      </c>
      <c r="Y20" s="67">
        <f>IFERROR(IF(OR($A20="",Y$5=""),"",IF(AND(Y$5&lt;=INDEX(Planning!$I$9:$I$128,ROW()-5),Y$5+6&gt;=INDEX(Planning!$H$9:$H$128,ROW()-5)),IF($B20="Jalon",2,1),"")),"")</f>
        <v/>
      </c>
      <c r="Z20" s="67">
        <f>IFERROR(IF(OR($A20="",Z$5=""),"",IF(AND(Z$5&lt;=INDEX(Planning!$I$9:$I$128,ROW()-5),Z$5+6&gt;=INDEX(Planning!$H$9:$H$128,ROW()-5)),IF($B20="Jalon",2,1),"")),"")</f>
        <v/>
      </c>
      <c r="AA20" s="67">
        <f>IFERROR(IF(OR($A20="",AA$5=""),"",IF(AND(AA$5&lt;=INDEX(Planning!$I$9:$I$128,ROW()-5),AA$5+6&gt;=INDEX(Planning!$H$9:$H$128,ROW()-5)),IF($B20="Jalon",2,1),"")),"")</f>
        <v/>
      </c>
      <c r="AB20" s="67">
        <f>IFERROR(IF(OR($A20="",AB$5=""),"",IF(AND(AB$5&lt;=INDEX(Planning!$I$9:$I$128,ROW()-5),AB$5+6&gt;=INDEX(Planning!$H$9:$H$128,ROW()-5)),IF($B20="Jalon",2,1),"")),"")</f>
        <v/>
      </c>
      <c r="AC20" s="67">
        <f>IFERROR(IF(OR($A20="",AC$5=""),"",IF(AND(AC$5&lt;=INDEX(Planning!$I$9:$I$128,ROW()-5),AC$5+6&gt;=INDEX(Planning!$H$9:$H$128,ROW()-5)),IF($B20="Jalon",2,1),"")),"")</f>
        <v/>
      </c>
      <c r="AD20" s="67">
        <f>IFERROR(IF(OR($A20="",AD$5=""),"",IF(AND(AD$5&lt;=INDEX(Planning!$I$9:$I$128,ROW()-5),AD$5+6&gt;=INDEX(Planning!$H$9:$H$128,ROW()-5)),IF($B20="Jalon",2,1),"")),"")</f>
        <v/>
      </c>
      <c r="AE20" s="67">
        <f>IFERROR(IF(OR($A20="",AE$5=""),"",IF(AND(AE$5&lt;=INDEX(Planning!$I$9:$I$128,ROW()-5),AE$5+6&gt;=INDEX(Planning!$H$9:$H$128,ROW()-5)),IF($B20="Jalon",2,1),"")),"")</f>
        <v/>
      </c>
      <c r="AF20" s="67">
        <f>IFERROR(IF(OR($A20="",AF$5=""),"",IF(AND(AF$5&lt;=INDEX(Planning!$I$9:$I$128,ROW()-5),AF$5+6&gt;=INDEX(Planning!$H$9:$H$128,ROW()-5)),IF($B20="Jalon",2,1),"")),"")</f>
        <v/>
      </c>
      <c r="AG20" s="67">
        <f>IFERROR(IF(OR($A20="",AG$5=""),"",IF(AND(AG$5&lt;=INDEX(Planning!$I$9:$I$128,ROW()-5),AG$5+6&gt;=INDEX(Planning!$H$9:$H$128,ROW()-5)),IF($B20="Jalon",2,1),"")),"")</f>
        <v/>
      </c>
    </row>
    <row r="21" ht="24" customHeight="1">
      <c r="A21" s="56">
        <f>IF(Planning!A24="","",Planning!A24)</f>
        <v/>
      </c>
      <c r="B21" s="56">
        <f>IF($A21="","",Planning!B24)</f>
        <v/>
      </c>
      <c r="C21" s="39">
        <f>IF($A21="","",Planning!C24)</f>
        <v/>
      </c>
      <c r="D21" s="39">
        <f>IF($A21="","",Planning!E24)</f>
        <v/>
      </c>
      <c r="E21" s="39">
        <f>IF($A21="","",Planning!F24)</f>
        <v/>
      </c>
      <c r="F21" s="56">
        <f>IF($A21="","",Planning!P24)</f>
        <v/>
      </c>
      <c r="G21" s="57">
        <f>IF($A21="","",Planning!M24)</f>
        <v/>
      </c>
      <c r="H21" s="68">
        <f>IFERROR(IF(OR($A21="",H$5=""),"",IF(AND(H$5&lt;=INDEX(Planning!$I$9:$I$128,ROW()-5),H$5+6&gt;=INDEX(Planning!$H$9:$H$128,ROW()-5)),IF($B21="Jalon",2,1),"")),"")</f>
        <v/>
      </c>
      <c r="I21" s="68">
        <f>IFERROR(IF(OR($A21="",I$5=""),"",IF(AND(I$5&lt;=INDEX(Planning!$I$9:$I$128,ROW()-5),I$5+6&gt;=INDEX(Planning!$H$9:$H$128,ROW()-5)),IF($B21="Jalon",2,1),"")),"")</f>
        <v/>
      </c>
      <c r="J21" s="68">
        <f>IFERROR(IF(OR($A21="",J$5=""),"",IF(AND(J$5&lt;=INDEX(Planning!$I$9:$I$128,ROW()-5),J$5+6&gt;=INDEX(Planning!$H$9:$H$128,ROW()-5)),IF($B21="Jalon",2,1),"")),"")</f>
        <v/>
      </c>
      <c r="K21" s="68">
        <f>IFERROR(IF(OR($A21="",K$5=""),"",IF(AND(K$5&lt;=INDEX(Planning!$I$9:$I$128,ROW()-5),K$5+6&gt;=INDEX(Planning!$H$9:$H$128,ROW()-5)),IF($B21="Jalon",2,1),"")),"")</f>
        <v/>
      </c>
      <c r="L21" s="68">
        <f>IFERROR(IF(OR($A21="",L$5=""),"",IF(AND(L$5&lt;=INDEX(Planning!$I$9:$I$128,ROW()-5),L$5+6&gt;=INDEX(Planning!$H$9:$H$128,ROW()-5)),IF($B21="Jalon",2,1),"")),"")</f>
        <v/>
      </c>
      <c r="M21" s="68">
        <f>IFERROR(IF(OR($A21="",M$5=""),"",IF(AND(M$5&lt;=INDEX(Planning!$I$9:$I$128,ROW()-5),M$5+6&gt;=INDEX(Planning!$H$9:$H$128,ROW()-5)),IF($B21="Jalon",2,1),"")),"")</f>
        <v/>
      </c>
      <c r="N21" s="68">
        <f>IFERROR(IF(OR($A21="",N$5=""),"",IF(AND(N$5&lt;=INDEX(Planning!$I$9:$I$128,ROW()-5),N$5+6&gt;=INDEX(Planning!$H$9:$H$128,ROW()-5)),IF($B21="Jalon",2,1),"")),"")</f>
        <v/>
      </c>
      <c r="O21" s="68">
        <f>IFERROR(IF(OR($A21="",O$5=""),"",IF(AND(O$5&lt;=INDEX(Planning!$I$9:$I$128,ROW()-5),O$5+6&gt;=INDEX(Planning!$H$9:$H$128,ROW()-5)),IF($B21="Jalon",2,1),"")),"")</f>
        <v/>
      </c>
      <c r="P21" s="68">
        <f>IFERROR(IF(OR($A21="",P$5=""),"",IF(AND(P$5&lt;=INDEX(Planning!$I$9:$I$128,ROW()-5),P$5+6&gt;=INDEX(Planning!$H$9:$H$128,ROW()-5)),IF($B21="Jalon",2,1),"")),"")</f>
        <v/>
      </c>
      <c r="Q21" s="68">
        <f>IFERROR(IF(OR($A21="",Q$5=""),"",IF(AND(Q$5&lt;=INDEX(Planning!$I$9:$I$128,ROW()-5),Q$5+6&gt;=INDEX(Planning!$H$9:$H$128,ROW()-5)),IF($B21="Jalon",2,1),"")),"")</f>
        <v/>
      </c>
      <c r="R21" s="68">
        <f>IFERROR(IF(OR($A21="",R$5=""),"",IF(AND(R$5&lt;=INDEX(Planning!$I$9:$I$128,ROW()-5),R$5+6&gt;=INDEX(Planning!$H$9:$H$128,ROW()-5)),IF($B21="Jalon",2,1),"")),"")</f>
        <v/>
      </c>
      <c r="S21" s="68">
        <f>IFERROR(IF(OR($A21="",S$5=""),"",IF(AND(S$5&lt;=INDEX(Planning!$I$9:$I$128,ROW()-5),S$5+6&gt;=INDEX(Planning!$H$9:$H$128,ROW()-5)),IF($B21="Jalon",2,1),"")),"")</f>
        <v/>
      </c>
      <c r="T21" s="68">
        <f>IFERROR(IF(OR($A21="",T$5=""),"",IF(AND(T$5&lt;=INDEX(Planning!$I$9:$I$128,ROW()-5),T$5+6&gt;=INDEX(Planning!$H$9:$H$128,ROW()-5)),IF($B21="Jalon",2,1),"")),"")</f>
        <v/>
      </c>
      <c r="U21" s="68">
        <f>IFERROR(IF(OR($A21="",U$5=""),"",IF(AND(U$5&lt;=INDEX(Planning!$I$9:$I$128,ROW()-5),U$5+6&gt;=INDEX(Planning!$H$9:$H$128,ROW()-5)),IF($B21="Jalon",2,1),"")),"")</f>
        <v/>
      </c>
      <c r="V21" s="68">
        <f>IFERROR(IF(OR($A21="",V$5=""),"",IF(AND(V$5&lt;=INDEX(Planning!$I$9:$I$128,ROW()-5),V$5+6&gt;=INDEX(Planning!$H$9:$H$128,ROW()-5)),IF($B21="Jalon",2,1),"")),"")</f>
        <v/>
      </c>
      <c r="W21" s="68">
        <f>IFERROR(IF(OR($A21="",W$5=""),"",IF(AND(W$5&lt;=INDEX(Planning!$I$9:$I$128,ROW()-5),W$5+6&gt;=INDEX(Planning!$H$9:$H$128,ROW()-5)),IF($B21="Jalon",2,1),"")),"")</f>
        <v/>
      </c>
      <c r="X21" s="68">
        <f>IFERROR(IF(OR($A21="",X$5=""),"",IF(AND(X$5&lt;=INDEX(Planning!$I$9:$I$128,ROW()-5),X$5+6&gt;=INDEX(Planning!$H$9:$H$128,ROW()-5)),IF($B21="Jalon",2,1),"")),"")</f>
        <v/>
      </c>
      <c r="Y21" s="68">
        <f>IFERROR(IF(OR($A21="",Y$5=""),"",IF(AND(Y$5&lt;=INDEX(Planning!$I$9:$I$128,ROW()-5),Y$5+6&gt;=INDEX(Planning!$H$9:$H$128,ROW()-5)),IF($B21="Jalon",2,1),"")),"")</f>
        <v/>
      </c>
      <c r="Z21" s="68">
        <f>IFERROR(IF(OR($A21="",Z$5=""),"",IF(AND(Z$5&lt;=INDEX(Planning!$I$9:$I$128,ROW()-5),Z$5+6&gt;=INDEX(Planning!$H$9:$H$128,ROW()-5)),IF($B21="Jalon",2,1),"")),"")</f>
        <v/>
      </c>
      <c r="AA21" s="68">
        <f>IFERROR(IF(OR($A21="",AA$5=""),"",IF(AND(AA$5&lt;=INDEX(Planning!$I$9:$I$128,ROW()-5),AA$5+6&gt;=INDEX(Planning!$H$9:$H$128,ROW()-5)),IF($B21="Jalon",2,1),"")),"")</f>
        <v/>
      </c>
      <c r="AB21" s="68">
        <f>IFERROR(IF(OR($A21="",AB$5=""),"",IF(AND(AB$5&lt;=INDEX(Planning!$I$9:$I$128,ROW()-5),AB$5+6&gt;=INDEX(Planning!$H$9:$H$128,ROW()-5)),IF($B21="Jalon",2,1),"")),"")</f>
        <v/>
      </c>
      <c r="AC21" s="68">
        <f>IFERROR(IF(OR($A21="",AC$5=""),"",IF(AND(AC$5&lt;=INDEX(Planning!$I$9:$I$128,ROW()-5),AC$5+6&gt;=INDEX(Planning!$H$9:$H$128,ROW()-5)),IF($B21="Jalon",2,1),"")),"")</f>
        <v/>
      </c>
      <c r="AD21" s="68">
        <f>IFERROR(IF(OR($A21="",AD$5=""),"",IF(AND(AD$5&lt;=INDEX(Planning!$I$9:$I$128,ROW()-5),AD$5+6&gt;=INDEX(Planning!$H$9:$H$128,ROW()-5)),IF($B21="Jalon",2,1),"")),"")</f>
        <v/>
      </c>
      <c r="AE21" s="68">
        <f>IFERROR(IF(OR($A21="",AE$5=""),"",IF(AND(AE$5&lt;=INDEX(Planning!$I$9:$I$128,ROW()-5),AE$5+6&gt;=INDEX(Planning!$H$9:$H$128,ROW()-5)),IF($B21="Jalon",2,1),"")),"")</f>
        <v/>
      </c>
      <c r="AF21" s="68">
        <f>IFERROR(IF(OR($A21="",AF$5=""),"",IF(AND(AF$5&lt;=INDEX(Planning!$I$9:$I$128,ROW()-5),AF$5+6&gt;=INDEX(Planning!$H$9:$H$128,ROW()-5)),IF($B21="Jalon",2,1),"")),"")</f>
        <v/>
      </c>
      <c r="AG21" s="68">
        <f>IFERROR(IF(OR($A21="",AG$5=""),"",IF(AND(AG$5&lt;=INDEX(Planning!$I$9:$I$128,ROW()-5),AG$5+6&gt;=INDEX(Planning!$H$9:$H$128,ROW()-5)),IF($B21="Jalon",2,1),"")),"")</f>
        <v/>
      </c>
    </row>
    <row r="22" ht="24" customHeight="1">
      <c r="A22" s="53">
        <f>IF(Planning!A25="","",Planning!A25)</f>
        <v/>
      </c>
      <c r="B22" s="53">
        <f>IF($A22="","",Planning!B25)</f>
        <v/>
      </c>
      <c r="C22" s="40">
        <f>IF($A22="","",Planning!C25)</f>
        <v/>
      </c>
      <c r="D22" s="40">
        <f>IF($A22="","",Planning!E25)</f>
        <v/>
      </c>
      <c r="E22" s="40">
        <f>IF($A22="","",Planning!F25)</f>
        <v/>
      </c>
      <c r="F22" s="53">
        <f>IF($A22="","",Planning!P25)</f>
        <v/>
      </c>
      <c r="G22" s="54">
        <f>IF($A22="","",Planning!M25)</f>
        <v/>
      </c>
      <c r="H22" s="67">
        <f>IFERROR(IF(OR($A22="",H$5=""),"",IF(AND(H$5&lt;=INDEX(Planning!$I$9:$I$128,ROW()-5),H$5+6&gt;=INDEX(Planning!$H$9:$H$128,ROW()-5)),IF($B22="Jalon",2,1),"")),"")</f>
        <v/>
      </c>
      <c r="I22" s="67">
        <f>IFERROR(IF(OR($A22="",I$5=""),"",IF(AND(I$5&lt;=INDEX(Planning!$I$9:$I$128,ROW()-5),I$5+6&gt;=INDEX(Planning!$H$9:$H$128,ROW()-5)),IF($B22="Jalon",2,1),"")),"")</f>
        <v/>
      </c>
      <c r="J22" s="67">
        <f>IFERROR(IF(OR($A22="",J$5=""),"",IF(AND(J$5&lt;=INDEX(Planning!$I$9:$I$128,ROW()-5),J$5+6&gt;=INDEX(Planning!$H$9:$H$128,ROW()-5)),IF($B22="Jalon",2,1),"")),"")</f>
        <v/>
      </c>
      <c r="K22" s="67">
        <f>IFERROR(IF(OR($A22="",K$5=""),"",IF(AND(K$5&lt;=INDEX(Planning!$I$9:$I$128,ROW()-5),K$5+6&gt;=INDEX(Planning!$H$9:$H$128,ROW()-5)),IF($B22="Jalon",2,1),"")),"")</f>
        <v/>
      </c>
      <c r="L22" s="67">
        <f>IFERROR(IF(OR($A22="",L$5=""),"",IF(AND(L$5&lt;=INDEX(Planning!$I$9:$I$128,ROW()-5),L$5+6&gt;=INDEX(Planning!$H$9:$H$128,ROW()-5)),IF($B22="Jalon",2,1),"")),"")</f>
        <v/>
      </c>
      <c r="M22" s="67">
        <f>IFERROR(IF(OR($A22="",M$5=""),"",IF(AND(M$5&lt;=INDEX(Planning!$I$9:$I$128,ROW()-5),M$5+6&gt;=INDEX(Planning!$H$9:$H$128,ROW()-5)),IF($B22="Jalon",2,1),"")),"")</f>
        <v/>
      </c>
      <c r="N22" s="67">
        <f>IFERROR(IF(OR($A22="",N$5=""),"",IF(AND(N$5&lt;=INDEX(Planning!$I$9:$I$128,ROW()-5),N$5+6&gt;=INDEX(Planning!$H$9:$H$128,ROW()-5)),IF($B22="Jalon",2,1),"")),"")</f>
        <v/>
      </c>
      <c r="O22" s="67">
        <f>IFERROR(IF(OR($A22="",O$5=""),"",IF(AND(O$5&lt;=INDEX(Planning!$I$9:$I$128,ROW()-5),O$5+6&gt;=INDEX(Planning!$H$9:$H$128,ROW()-5)),IF($B22="Jalon",2,1),"")),"")</f>
        <v/>
      </c>
      <c r="P22" s="67">
        <f>IFERROR(IF(OR($A22="",P$5=""),"",IF(AND(P$5&lt;=INDEX(Planning!$I$9:$I$128,ROW()-5),P$5+6&gt;=INDEX(Planning!$H$9:$H$128,ROW()-5)),IF($B22="Jalon",2,1),"")),"")</f>
        <v/>
      </c>
      <c r="Q22" s="67">
        <f>IFERROR(IF(OR($A22="",Q$5=""),"",IF(AND(Q$5&lt;=INDEX(Planning!$I$9:$I$128,ROW()-5),Q$5+6&gt;=INDEX(Planning!$H$9:$H$128,ROW()-5)),IF($B22="Jalon",2,1),"")),"")</f>
        <v/>
      </c>
      <c r="R22" s="67">
        <f>IFERROR(IF(OR($A22="",R$5=""),"",IF(AND(R$5&lt;=INDEX(Planning!$I$9:$I$128,ROW()-5),R$5+6&gt;=INDEX(Planning!$H$9:$H$128,ROW()-5)),IF($B22="Jalon",2,1),"")),"")</f>
        <v/>
      </c>
      <c r="S22" s="67">
        <f>IFERROR(IF(OR($A22="",S$5=""),"",IF(AND(S$5&lt;=INDEX(Planning!$I$9:$I$128,ROW()-5),S$5+6&gt;=INDEX(Planning!$H$9:$H$128,ROW()-5)),IF($B22="Jalon",2,1),"")),"")</f>
        <v/>
      </c>
      <c r="T22" s="67">
        <f>IFERROR(IF(OR($A22="",T$5=""),"",IF(AND(T$5&lt;=INDEX(Planning!$I$9:$I$128,ROW()-5),T$5+6&gt;=INDEX(Planning!$H$9:$H$128,ROW()-5)),IF($B22="Jalon",2,1),"")),"")</f>
        <v/>
      </c>
      <c r="U22" s="67">
        <f>IFERROR(IF(OR($A22="",U$5=""),"",IF(AND(U$5&lt;=INDEX(Planning!$I$9:$I$128,ROW()-5),U$5+6&gt;=INDEX(Planning!$H$9:$H$128,ROW()-5)),IF($B22="Jalon",2,1),"")),"")</f>
        <v/>
      </c>
      <c r="V22" s="67">
        <f>IFERROR(IF(OR($A22="",V$5=""),"",IF(AND(V$5&lt;=INDEX(Planning!$I$9:$I$128,ROW()-5),V$5+6&gt;=INDEX(Planning!$H$9:$H$128,ROW()-5)),IF($B22="Jalon",2,1),"")),"")</f>
        <v/>
      </c>
      <c r="W22" s="67">
        <f>IFERROR(IF(OR($A22="",W$5=""),"",IF(AND(W$5&lt;=INDEX(Planning!$I$9:$I$128,ROW()-5),W$5+6&gt;=INDEX(Planning!$H$9:$H$128,ROW()-5)),IF($B22="Jalon",2,1),"")),"")</f>
        <v/>
      </c>
      <c r="X22" s="67">
        <f>IFERROR(IF(OR($A22="",X$5=""),"",IF(AND(X$5&lt;=INDEX(Planning!$I$9:$I$128,ROW()-5),X$5+6&gt;=INDEX(Planning!$H$9:$H$128,ROW()-5)),IF($B22="Jalon",2,1),"")),"")</f>
        <v/>
      </c>
      <c r="Y22" s="67">
        <f>IFERROR(IF(OR($A22="",Y$5=""),"",IF(AND(Y$5&lt;=INDEX(Planning!$I$9:$I$128,ROW()-5),Y$5+6&gt;=INDEX(Planning!$H$9:$H$128,ROW()-5)),IF($B22="Jalon",2,1),"")),"")</f>
        <v/>
      </c>
      <c r="Z22" s="67">
        <f>IFERROR(IF(OR($A22="",Z$5=""),"",IF(AND(Z$5&lt;=INDEX(Planning!$I$9:$I$128,ROW()-5),Z$5+6&gt;=INDEX(Planning!$H$9:$H$128,ROW()-5)),IF($B22="Jalon",2,1),"")),"")</f>
        <v/>
      </c>
      <c r="AA22" s="67">
        <f>IFERROR(IF(OR($A22="",AA$5=""),"",IF(AND(AA$5&lt;=INDEX(Planning!$I$9:$I$128,ROW()-5),AA$5+6&gt;=INDEX(Planning!$H$9:$H$128,ROW()-5)),IF($B22="Jalon",2,1),"")),"")</f>
        <v/>
      </c>
      <c r="AB22" s="67">
        <f>IFERROR(IF(OR($A22="",AB$5=""),"",IF(AND(AB$5&lt;=INDEX(Planning!$I$9:$I$128,ROW()-5),AB$5+6&gt;=INDEX(Planning!$H$9:$H$128,ROW()-5)),IF($B22="Jalon",2,1),"")),"")</f>
        <v/>
      </c>
      <c r="AC22" s="67">
        <f>IFERROR(IF(OR($A22="",AC$5=""),"",IF(AND(AC$5&lt;=INDEX(Planning!$I$9:$I$128,ROW()-5),AC$5+6&gt;=INDEX(Planning!$H$9:$H$128,ROW()-5)),IF($B22="Jalon",2,1),"")),"")</f>
        <v/>
      </c>
      <c r="AD22" s="67">
        <f>IFERROR(IF(OR($A22="",AD$5=""),"",IF(AND(AD$5&lt;=INDEX(Planning!$I$9:$I$128,ROW()-5),AD$5+6&gt;=INDEX(Planning!$H$9:$H$128,ROW()-5)),IF($B22="Jalon",2,1),"")),"")</f>
        <v/>
      </c>
      <c r="AE22" s="67">
        <f>IFERROR(IF(OR($A22="",AE$5=""),"",IF(AND(AE$5&lt;=INDEX(Planning!$I$9:$I$128,ROW()-5),AE$5+6&gt;=INDEX(Planning!$H$9:$H$128,ROW()-5)),IF($B22="Jalon",2,1),"")),"")</f>
        <v/>
      </c>
      <c r="AF22" s="67">
        <f>IFERROR(IF(OR($A22="",AF$5=""),"",IF(AND(AF$5&lt;=INDEX(Planning!$I$9:$I$128,ROW()-5),AF$5+6&gt;=INDEX(Planning!$H$9:$H$128,ROW()-5)),IF($B22="Jalon",2,1),"")),"")</f>
        <v/>
      </c>
      <c r="AG22" s="67">
        <f>IFERROR(IF(OR($A22="",AG$5=""),"",IF(AND(AG$5&lt;=INDEX(Planning!$I$9:$I$128,ROW()-5),AG$5+6&gt;=INDEX(Planning!$H$9:$H$128,ROW()-5)),IF($B22="Jalon",2,1),"")),"")</f>
        <v/>
      </c>
    </row>
    <row r="23" ht="24" customHeight="1">
      <c r="A23" s="56">
        <f>IF(Planning!A26="","",Planning!A26)</f>
        <v/>
      </c>
      <c r="B23" s="56">
        <f>IF($A23="","",Planning!B26)</f>
        <v/>
      </c>
      <c r="C23" s="39">
        <f>IF($A23="","",Planning!C26)</f>
        <v/>
      </c>
      <c r="D23" s="39">
        <f>IF($A23="","",Planning!E26)</f>
        <v/>
      </c>
      <c r="E23" s="39">
        <f>IF($A23="","",Planning!F26)</f>
        <v/>
      </c>
      <c r="F23" s="56">
        <f>IF($A23="","",Planning!P26)</f>
        <v/>
      </c>
      <c r="G23" s="57">
        <f>IF($A23="","",Planning!M26)</f>
        <v/>
      </c>
      <c r="H23" s="68">
        <f>IFERROR(IF(OR($A23="",H$5=""),"",IF(AND(H$5&lt;=INDEX(Planning!$I$9:$I$128,ROW()-5),H$5+6&gt;=INDEX(Planning!$H$9:$H$128,ROW()-5)),IF($B23="Jalon",2,1),"")),"")</f>
        <v/>
      </c>
      <c r="I23" s="68">
        <f>IFERROR(IF(OR($A23="",I$5=""),"",IF(AND(I$5&lt;=INDEX(Planning!$I$9:$I$128,ROW()-5),I$5+6&gt;=INDEX(Planning!$H$9:$H$128,ROW()-5)),IF($B23="Jalon",2,1),"")),"")</f>
        <v/>
      </c>
      <c r="J23" s="68">
        <f>IFERROR(IF(OR($A23="",J$5=""),"",IF(AND(J$5&lt;=INDEX(Planning!$I$9:$I$128,ROW()-5),J$5+6&gt;=INDEX(Planning!$H$9:$H$128,ROW()-5)),IF($B23="Jalon",2,1),"")),"")</f>
        <v/>
      </c>
      <c r="K23" s="68">
        <f>IFERROR(IF(OR($A23="",K$5=""),"",IF(AND(K$5&lt;=INDEX(Planning!$I$9:$I$128,ROW()-5),K$5+6&gt;=INDEX(Planning!$H$9:$H$128,ROW()-5)),IF($B23="Jalon",2,1),"")),"")</f>
        <v/>
      </c>
      <c r="L23" s="68">
        <f>IFERROR(IF(OR($A23="",L$5=""),"",IF(AND(L$5&lt;=INDEX(Planning!$I$9:$I$128,ROW()-5),L$5+6&gt;=INDEX(Planning!$H$9:$H$128,ROW()-5)),IF($B23="Jalon",2,1),"")),"")</f>
        <v/>
      </c>
      <c r="M23" s="68">
        <f>IFERROR(IF(OR($A23="",M$5=""),"",IF(AND(M$5&lt;=INDEX(Planning!$I$9:$I$128,ROW()-5),M$5+6&gt;=INDEX(Planning!$H$9:$H$128,ROW()-5)),IF($B23="Jalon",2,1),"")),"")</f>
        <v/>
      </c>
      <c r="N23" s="68">
        <f>IFERROR(IF(OR($A23="",N$5=""),"",IF(AND(N$5&lt;=INDEX(Planning!$I$9:$I$128,ROW()-5),N$5+6&gt;=INDEX(Planning!$H$9:$H$128,ROW()-5)),IF($B23="Jalon",2,1),"")),"")</f>
        <v/>
      </c>
      <c r="O23" s="68">
        <f>IFERROR(IF(OR($A23="",O$5=""),"",IF(AND(O$5&lt;=INDEX(Planning!$I$9:$I$128,ROW()-5),O$5+6&gt;=INDEX(Planning!$H$9:$H$128,ROW()-5)),IF($B23="Jalon",2,1),"")),"")</f>
        <v/>
      </c>
      <c r="P23" s="68">
        <f>IFERROR(IF(OR($A23="",P$5=""),"",IF(AND(P$5&lt;=INDEX(Planning!$I$9:$I$128,ROW()-5),P$5+6&gt;=INDEX(Planning!$H$9:$H$128,ROW()-5)),IF($B23="Jalon",2,1),"")),"")</f>
        <v/>
      </c>
      <c r="Q23" s="68">
        <f>IFERROR(IF(OR($A23="",Q$5=""),"",IF(AND(Q$5&lt;=INDEX(Planning!$I$9:$I$128,ROW()-5),Q$5+6&gt;=INDEX(Planning!$H$9:$H$128,ROW()-5)),IF($B23="Jalon",2,1),"")),"")</f>
        <v/>
      </c>
      <c r="R23" s="68">
        <f>IFERROR(IF(OR($A23="",R$5=""),"",IF(AND(R$5&lt;=INDEX(Planning!$I$9:$I$128,ROW()-5),R$5+6&gt;=INDEX(Planning!$H$9:$H$128,ROW()-5)),IF($B23="Jalon",2,1),"")),"")</f>
        <v/>
      </c>
      <c r="S23" s="68">
        <f>IFERROR(IF(OR($A23="",S$5=""),"",IF(AND(S$5&lt;=INDEX(Planning!$I$9:$I$128,ROW()-5),S$5+6&gt;=INDEX(Planning!$H$9:$H$128,ROW()-5)),IF($B23="Jalon",2,1),"")),"")</f>
        <v/>
      </c>
      <c r="T23" s="68">
        <f>IFERROR(IF(OR($A23="",T$5=""),"",IF(AND(T$5&lt;=INDEX(Planning!$I$9:$I$128,ROW()-5),T$5+6&gt;=INDEX(Planning!$H$9:$H$128,ROW()-5)),IF($B23="Jalon",2,1),"")),"")</f>
        <v/>
      </c>
      <c r="U23" s="68">
        <f>IFERROR(IF(OR($A23="",U$5=""),"",IF(AND(U$5&lt;=INDEX(Planning!$I$9:$I$128,ROW()-5),U$5+6&gt;=INDEX(Planning!$H$9:$H$128,ROW()-5)),IF($B23="Jalon",2,1),"")),"")</f>
        <v/>
      </c>
      <c r="V23" s="68">
        <f>IFERROR(IF(OR($A23="",V$5=""),"",IF(AND(V$5&lt;=INDEX(Planning!$I$9:$I$128,ROW()-5),V$5+6&gt;=INDEX(Planning!$H$9:$H$128,ROW()-5)),IF($B23="Jalon",2,1),"")),"")</f>
        <v/>
      </c>
      <c r="W23" s="68">
        <f>IFERROR(IF(OR($A23="",W$5=""),"",IF(AND(W$5&lt;=INDEX(Planning!$I$9:$I$128,ROW()-5),W$5+6&gt;=INDEX(Planning!$H$9:$H$128,ROW()-5)),IF($B23="Jalon",2,1),"")),"")</f>
        <v/>
      </c>
      <c r="X23" s="68">
        <f>IFERROR(IF(OR($A23="",X$5=""),"",IF(AND(X$5&lt;=INDEX(Planning!$I$9:$I$128,ROW()-5),X$5+6&gt;=INDEX(Planning!$H$9:$H$128,ROW()-5)),IF($B23="Jalon",2,1),"")),"")</f>
        <v/>
      </c>
      <c r="Y23" s="68">
        <f>IFERROR(IF(OR($A23="",Y$5=""),"",IF(AND(Y$5&lt;=INDEX(Planning!$I$9:$I$128,ROW()-5),Y$5+6&gt;=INDEX(Planning!$H$9:$H$128,ROW()-5)),IF($B23="Jalon",2,1),"")),"")</f>
        <v/>
      </c>
      <c r="Z23" s="68">
        <f>IFERROR(IF(OR($A23="",Z$5=""),"",IF(AND(Z$5&lt;=INDEX(Planning!$I$9:$I$128,ROW()-5),Z$5+6&gt;=INDEX(Planning!$H$9:$H$128,ROW()-5)),IF($B23="Jalon",2,1),"")),"")</f>
        <v/>
      </c>
      <c r="AA23" s="68">
        <f>IFERROR(IF(OR($A23="",AA$5=""),"",IF(AND(AA$5&lt;=INDEX(Planning!$I$9:$I$128,ROW()-5),AA$5+6&gt;=INDEX(Planning!$H$9:$H$128,ROW()-5)),IF($B23="Jalon",2,1),"")),"")</f>
        <v/>
      </c>
      <c r="AB23" s="68">
        <f>IFERROR(IF(OR($A23="",AB$5=""),"",IF(AND(AB$5&lt;=INDEX(Planning!$I$9:$I$128,ROW()-5),AB$5+6&gt;=INDEX(Planning!$H$9:$H$128,ROW()-5)),IF($B23="Jalon",2,1),"")),"")</f>
        <v/>
      </c>
      <c r="AC23" s="68">
        <f>IFERROR(IF(OR($A23="",AC$5=""),"",IF(AND(AC$5&lt;=INDEX(Planning!$I$9:$I$128,ROW()-5),AC$5+6&gt;=INDEX(Planning!$H$9:$H$128,ROW()-5)),IF($B23="Jalon",2,1),"")),"")</f>
        <v/>
      </c>
      <c r="AD23" s="68">
        <f>IFERROR(IF(OR($A23="",AD$5=""),"",IF(AND(AD$5&lt;=INDEX(Planning!$I$9:$I$128,ROW()-5),AD$5+6&gt;=INDEX(Planning!$H$9:$H$128,ROW()-5)),IF($B23="Jalon",2,1),"")),"")</f>
        <v/>
      </c>
      <c r="AE23" s="68">
        <f>IFERROR(IF(OR($A23="",AE$5=""),"",IF(AND(AE$5&lt;=INDEX(Planning!$I$9:$I$128,ROW()-5),AE$5+6&gt;=INDEX(Planning!$H$9:$H$128,ROW()-5)),IF($B23="Jalon",2,1),"")),"")</f>
        <v/>
      </c>
      <c r="AF23" s="68">
        <f>IFERROR(IF(OR($A23="",AF$5=""),"",IF(AND(AF$5&lt;=INDEX(Planning!$I$9:$I$128,ROW()-5),AF$5+6&gt;=INDEX(Planning!$H$9:$H$128,ROW()-5)),IF($B23="Jalon",2,1),"")),"")</f>
        <v/>
      </c>
      <c r="AG23" s="68">
        <f>IFERROR(IF(OR($A23="",AG$5=""),"",IF(AND(AG$5&lt;=INDEX(Planning!$I$9:$I$128,ROW()-5),AG$5+6&gt;=INDEX(Planning!$H$9:$H$128,ROW()-5)),IF($B23="Jalon",2,1),"")),"")</f>
        <v/>
      </c>
    </row>
    <row r="24" ht="24" customHeight="1">
      <c r="A24" s="53">
        <f>IF(Planning!A27="","",Planning!A27)</f>
        <v/>
      </c>
      <c r="B24" s="53">
        <f>IF($A24="","",Planning!B27)</f>
        <v/>
      </c>
      <c r="C24" s="40">
        <f>IF($A24="","",Planning!C27)</f>
        <v/>
      </c>
      <c r="D24" s="40">
        <f>IF($A24="","",Planning!E27)</f>
        <v/>
      </c>
      <c r="E24" s="40">
        <f>IF($A24="","",Planning!F27)</f>
        <v/>
      </c>
      <c r="F24" s="53">
        <f>IF($A24="","",Planning!P27)</f>
        <v/>
      </c>
      <c r="G24" s="54">
        <f>IF($A24="","",Planning!M27)</f>
        <v/>
      </c>
      <c r="H24" s="67">
        <f>IFERROR(IF(OR($A24="",H$5=""),"",IF(AND(H$5&lt;=INDEX(Planning!$I$9:$I$128,ROW()-5),H$5+6&gt;=INDEX(Planning!$H$9:$H$128,ROW()-5)),IF($B24="Jalon",2,1),"")),"")</f>
        <v/>
      </c>
      <c r="I24" s="67">
        <f>IFERROR(IF(OR($A24="",I$5=""),"",IF(AND(I$5&lt;=INDEX(Planning!$I$9:$I$128,ROW()-5),I$5+6&gt;=INDEX(Planning!$H$9:$H$128,ROW()-5)),IF($B24="Jalon",2,1),"")),"")</f>
        <v/>
      </c>
      <c r="J24" s="67">
        <f>IFERROR(IF(OR($A24="",J$5=""),"",IF(AND(J$5&lt;=INDEX(Planning!$I$9:$I$128,ROW()-5),J$5+6&gt;=INDEX(Planning!$H$9:$H$128,ROW()-5)),IF($B24="Jalon",2,1),"")),"")</f>
        <v/>
      </c>
      <c r="K24" s="67">
        <f>IFERROR(IF(OR($A24="",K$5=""),"",IF(AND(K$5&lt;=INDEX(Planning!$I$9:$I$128,ROW()-5),K$5+6&gt;=INDEX(Planning!$H$9:$H$128,ROW()-5)),IF($B24="Jalon",2,1),"")),"")</f>
        <v/>
      </c>
      <c r="L24" s="67">
        <f>IFERROR(IF(OR($A24="",L$5=""),"",IF(AND(L$5&lt;=INDEX(Planning!$I$9:$I$128,ROW()-5),L$5+6&gt;=INDEX(Planning!$H$9:$H$128,ROW()-5)),IF($B24="Jalon",2,1),"")),"")</f>
        <v/>
      </c>
      <c r="M24" s="67">
        <f>IFERROR(IF(OR($A24="",M$5=""),"",IF(AND(M$5&lt;=INDEX(Planning!$I$9:$I$128,ROW()-5),M$5+6&gt;=INDEX(Planning!$H$9:$H$128,ROW()-5)),IF($B24="Jalon",2,1),"")),"")</f>
        <v/>
      </c>
      <c r="N24" s="67">
        <f>IFERROR(IF(OR($A24="",N$5=""),"",IF(AND(N$5&lt;=INDEX(Planning!$I$9:$I$128,ROW()-5),N$5+6&gt;=INDEX(Planning!$H$9:$H$128,ROW()-5)),IF($B24="Jalon",2,1),"")),"")</f>
        <v/>
      </c>
      <c r="O24" s="67">
        <f>IFERROR(IF(OR($A24="",O$5=""),"",IF(AND(O$5&lt;=INDEX(Planning!$I$9:$I$128,ROW()-5),O$5+6&gt;=INDEX(Planning!$H$9:$H$128,ROW()-5)),IF($B24="Jalon",2,1),"")),"")</f>
        <v/>
      </c>
      <c r="P24" s="67">
        <f>IFERROR(IF(OR($A24="",P$5=""),"",IF(AND(P$5&lt;=INDEX(Planning!$I$9:$I$128,ROW()-5),P$5+6&gt;=INDEX(Planning!$H$9:$H$128,ROW()-5)),IF($B24="Jalon",2,1),"")),"")</f>
        <v/>
      </c>
      <c r="Q24" s="67">
        <f>IFERROR(IF(OR($A24="",Q$5=""),"",IF(AND(Q$5&lt;=INDEX(Planning!$I$9:$I$128,ROW()-5),Q$5+6&gt;=INDEX(Planning!$H$9:$H$128,ROW()-5)),IF($B24="Jalon",2,1),"")),"")</f>
        <v/>
      </c>
      <c r="R24" s="67">
        <f>IFERROR(IF(OR($A24="",R$5=""),"",IF(AND(R$5&lt;=INDEX(Planning!$I$9:$I$128,ROW()-5),R$5+6&gt;=INDEX(Planning!$H$9:$H$128,ROW()-5)),IF($B24="Jalon",2,1),"")),"")</f>
        <v/>
      </c>
      <c r="S24" s="67">
        <f>IFERROR(IF(OR($A24="",S$5=""),"",IF(AND(S$5&lt;=INDEX(Planning!$I$9:$I$128,ROW()-5),S$5+6&gt;=INDEX(Planning!$H$9:$H$128,ROW()-5)),IF($B24="Jalon",2,1),"")),"")</f>
        <v/>
      </c>
      <c r="T24" s="67">
        <f>IFERROR(IF(OR($A24="",T$5=""),"",IF(AND(T$5&lt;=INDEX(Planning!$I$9:$I$128,ROW()-5),T$5+6&gt;=INDEX(Planning!$H$9:$H$128,ROW()-5)),IF($B24="Jalon",2,1),"")),"")</f>
        <v/>
      </c>
      <c r="U24" s="67">
        <f>IFERROR(IF(OR($A24="",U$5=""),"",IF(AND(U$5&lt;=INDEX(Planning!$I$9:$I$128,ROW()-5),U$5+6&gt;=INDEX(Planning!$H$9:$H$128,ROW()-5)),IF($B24="Jalon",2,1),"")),"")</f>
        <v/>
      </c>
      <c r="V24" s="67">
        <f>IFERROR(IF(OR($A24="",V$5=""),"",IF(AND(V$5&lt;=INDEX(Planning!$I$9:$I$128,ROW()-5),V$5+6&gt;=INDEX(Planning!$H$9:$H$128,ROW()-5)),IF($B24="Jalon",2,1),"")),"")</f>
        <v/>
      </c>
      <c r="W24" s="67">
        <f>IFERROR(IF(OR($A24="",W$5=""),"",IF(AND(W$5&lt;=INDEX(Planning!$I$9:$I$128,ROW()-5),W$5+6&gt;=INDEX(Planning!$H$9:$H$128,ROW()-5)),IF($B24="Jalon",2,1),"")),"")</f>
        <v/>
      </c>
      <c r="X24" s="67">
        <f>IFERROR(IF(OR($A24="",X$5=""),"",IF(AND(X$5&lt;=INDEX(Planning!$I$9:$I$128,ROW()-5),X$5+6&gt;=INDEX(Planning!$H$9:$H$128,ROW()-5)),IF($B24="Jalon",2,1),"")),"")</f>
        <v/>
      </c>
      <c r="Y24" s="67">
        <f>IFERROR(IF(OR($A24="",Y$5=""),"",IF(AND(Y$5&lt;=INDEX(Planning!$I$9:$I$128,ROW()-5),Y$5+6&gt;=INDEX(Planning!$H$9:$H$128,ROW()-5)),IF($B24="Jalon",2,1),"")),"")</f>
        <v/>
      </c>
      <c r="Z24" s="67">
        <f>IFERROR(IF(OR($A24="",Z$5=""),"",IF(AND(Z$5&lt;=INDEX(Planning!$I$9:$I$128,ROW()-5),Z$5+6&gt;=INDEX(Planning!$H$9:$H$128,ROW()-5)),IF($B24="Jalon",2,1),"")),"")</f>
        <v/>
      </c>
      <c r="AA24" s="67">
        <f>IFERROR(IF(OR($A24="",AA$5=""),"",IF(AND(AA$5&lt;=INDEX(Planning!$I$9:$I$128,ROW()-5),AA$5+6&gt;=INDEX(Planning!$H$9:$H$128,ROW()-5)),IF($B24="Jalon",2,1),"")),"")</f>
        <v/>
      </c>
      <c r="AB24" s="67">
        <f>IFERROR(IF(OR($A24="",AB$5=""),"",IF(AND(AB$5&lt;=INDEX(Planning!$I$9:$I$128,ROW()-5),AB$5+6&gt;=INDEX(Planning!$H$9:$H$128,ROW()-5)),IF($B24="Jalon",2,1),"")),"")</f>
        <v/>
      </c>
      <c r="AC24" s="67">
        <f>IFERROR(IF(OR($A24="",AC$5=""),"",IF(AND(AC$5&lt;=INDEX(Planning!$I$9:$I$128,ROW()-5),AC$5+6&gt;=INDEX(Planning!$H$9:$H$128,ROW()-5)),IF($B24="Jalon",2,1),"")),"")</f>
        <v/>
      </c>
      <c r="AD24" s="67">
        <f>IFERROR(IF(OR($A24="",AD$5=""),"",IF(AND(AD$5&lt;=INDEX(Planning!$I$9:$I$128,ROW()-5),AD$5+6&gt;=INDEX(Planning!$H$9:$H$128,ROW()-5)),IF($B24="Jalon",2,1),"")),"")</f>
        <v/>
      </c>
      <c r="AE24" s="67">
        <f>IFERROR(IF(OR($A24="",AE$5=""),"",IF(AND(AE$5&lt;=INDEX(Planning!$I$9:$I$128,ROW()-5),AE$5+6&gt;=INDEX(Planning!$H$9:$H$128,ROW()-5)),IF($B24="Jalon",2,1),"")),"")</f>
        <v/>
      </c>
      <c r="AF24" s="67">
        <f>IFERROR(IF(OR($A24="",AF$5=""),"",IF(AND(AF$5&lt;=INDEX(Planning!$I$9:$I$128,ROW()-5),AF$5+6&gt;=INDEX(Planning!$H$9:$H$128,ROW()-5)),IF($B24="Jalon",2,1),"")),"")</f>
        <v/>
      </c>
      <c r="AG24" s="67">
        <f>IFERROR(IF(OR($A24="",AG$5=""),"",IF(AND(AG$5&lt;=INDEX(Planning!$I$9:$I$128,ROW()-5),AG$5+6&gt;=INDEX(Planning!$H$9:$H$128,ROW()-5)),IF($B24="Jalon",2,1),"")),"")</f>
        <v/>
      </c>
    </row>
    <row r="25" ht="24" customHeight="1">
      <c r="A25" s="56">
        <f>IF(Planning!A28="","",Planning!A28)</f>
        <v/>
      </c>
      <c r="B25" s="56">
        <f>IF($A25="","",Planning!B28)</f>
        <v/>
      </c>
      <c r="C25" s="39">
        <f>IF($A25="","",Planning!C28)</f>
        <v/>
      </c>
      <c r="D25" s="39">
        <f>IF($A25="","",Planning!E28)</f>
        <v/>
      </c>
      <c r="E25" s="39">
        <f>IF($A25="","",Planning!F28)</f>
        <v/>
      </c>
      <c r="F25" s="56">
        <f>IF($A25="","",Planning!P28)</f>
        <v/>
      </c>
      <c r="G25" s="57">
        <f>IF($A25="","",Planning!M28)</f>
        <v/>
      </c>
      <c r="H25" s="68">
        <f>IFERROR(IF(OR($A25="",H$5=""),"",IF(AND(H$5&lt;=INDEX(Planning!$I$9:$I$128,ROW()-5),H$5+6&gt;=INDEX(Planning!$H$9:$H$128,ROW()-5)),IF($B25="Jalon",2,1),"")),"")</f>
        <v/>
      </c>
      <c r="I25" s="68">
        <f>IFERROR(IF(OR($A25="",I$5=""),"",IF(AND(I$5&lt;=INDEX(Planning!$I$9:$I$128,ROW()-5),I$5+6&gt;=INDEX(Planning!$H$9:$H$128,ROW()-5)),IF($B25="Jalon",2,1),"")),"")</f>
        <v/>
      </c>
      <c r="J25" s="68">
        <f>IFERROR(IF(OR($A25="",J$5=""),"",IF(AND(J$5&lt;=INDEX(Planning!$I$9:$I$128,ROW()-5),J$5+6&gt;=INDEX(Planning!$H$9:$H$128,ROW()-5)),IF($B25="Jalon",2,1),"")),"")</f>
        <v/>
      </c>
      <c r="K25" s="68">
        <f>IFERROR(IF(OR($A25="",K$5=""),"",IF(AND(K$5&lt;=INDEX(Planning!$I$9:$I$128,ROW()-5),K$5+6&gt;=INDEX(Planning!$H$9:$H$128,ROW()-5)),IF($B25="Jalon",2,1),"")),"")</f>
        <v/>
      </c>
      <c r="L25" s="68">
        <f>IFERROR(IF(OR($A25="",L$5=""),"",IF(AND(L$5&lt;=INDEX(Planning!$I$9:$I$128,ROW()-5),L$5+6&gt;=INDEX(Planning!$H$9:$H$128,ROW()-5)),IF($B25="Jalon",2,1),"")),"")</f>
        <v/>
      </c>
      <c r="M25" s="68">
        <f>IFERROR(IF(OR($A25="",M$5=""),"",IF(AND(M$5&lt;=INDEX(Planning!$I$9:$I$128,ROW()-5),M$5+6&gt;=INDEX(Planning!$H$9:$H$128,ROW()-5)),IF($B25="Jalon",2,1),"")),"")</f>
        <v/>
      </c>
      <c r="N25" s="68">
        <f>IFERROR(IF(OR($A25="",N$5=""),"",IF(AND(N$5&lt;=INDEX(Planning!$I$9:$I$128,ROW()-5),N$5+6&gt;=INDEX(Planning!$H$9:$H$128,ROW()-5)),IF($B25="Jalon",2,1),"")),"")</f>
        <v/>
      </c>
      <c r="O25" s="68">
        <f>IFERROR(IF(OR($A25="",O$5=""),"",IF(AND(O$5&lt;=INDEX(Planning!$I$9:$I$128,ROW()-5),O$5+6&gt;=INDEX(Planning!$H$9:$H$128,ROW()-5)),IF($B25="Jalon",2,1),"")),"")</f>
        <v/>
      </c>
      <c r="P25" s="68">
        <f>IFERROR(IF(OR($A25="",P$5=""),"",IF(AND(P$5&lt;=INDEX(Planning!$I$9:$I$128,ROW()-5),P$5+6&gt;=INDEX(Planning!$H$9:$H$128,ROW()-5)),IF($B25="Jalon",2,1),"")),"")</f>
        <v/>
      </c>
      <c r="Q25" s="68">
        <f>IFERROR(IF(OR($A25="",Q$5=""),"",IF(AND(Q$5&lt;=INDEX(Planning!$I$9:$I$128,ROW()-5),Q$5+6&gt;=INDEX(Planning!$H$9:$H$128,ROW()-5)),IF($B25="Jalon",2,1),"")),"")</f>
        <v/>
      </c>
      <c r="R25" s="68">
        <f>IFERROR(IF(OR($A25="",R$5=""),"",IF(AND(R$5&lt;=INDEX(Planning!$I$9:$I$128,ROW()-5),R$5+6&gt;=INDEX(Planning!$H$9:$H$128,ROW()-5)),IF($B25="Jalon",2,1),"")),"")</f>
        <v/>
      </c>
      <c r="S25" s="68">
        <f>IFERROR(IF(OR($A25="",S$5=""),"",IF(AND(S$5&lt;=INDEX(Planning!$I$9:$I$128,ROW()-5),S$5+6&gt;=INDEX(Planning!$H$9:$H$128,ROW()-5)),IF($B25="Jalon",2,1),"")),"")</f>
        <v/>
      </c>
      <c r="T25" s="68">
        <f>IFERROR(IF(OR($A25="",T$5=""),"",IF(AND(T$5&lt;=INDEX(Planning!$I$9:$I$128,ROW()-5),T$5+6&gt;=INDEX(Planning!$H$9:$H$128,ROW()-5)),IF($B25="Jalon",2,1),"")),"")</f>
        <v/>
      </c>
      <c r="U25" s="68">
        <f>IFERROR(IF(OR($A25="",U$5=""),"",IF(AND(U$5&lt;=INDEX(Planning!$I$9:$I$128,ROW()-5),U$5+6&gt;=INDEX(Planning!$H$9:$H$128,ROW()-5)),IF($B25="Jalon",2,1),"")),"")</f>
        <v/>
      </c>
      <c r="V25" s="68">
        <f>IFERROR(IF(OR($A25="",V$5=""),"",IF(AND(V$5&lt;=INDEX(Planning!$I$9:$I$128,ROW()-5),V$5+6&gt;=INDEX(Planning!$H$9:$H$128,ROW()-5)),IF($B25="Jalon",2,1),"")),"")</f>
        <v/>
      </c>
      <c r="W25" s="68">
        <f>IFERROR(IF(OR($A25="",W$5=""),"",IF(AND(W$5&lt;=INDEX(Planning!$I$9:$I$128,ROW()-5),W$5+6&gt;=INDEX(Planning!$H$9:$H$128,ROW()-5)),IF($B25="Jalon",2,1),"")),"")</f>
        <v/>
      </c>
      <c r="X25" s="68">
        <f>IFERROR(IF(OR($A25="",X$5=""),"",IF(AND(X$5&lt;=INDEX(Planning!$I$9:$I$128,ROW()-5),X$5+6&gt;=INDEX(Planning!$H$9:$H$128,ROW()-5)),IF($B25="Jalon",2,1),"")),"")</f>
        <v/>
      </c>
      <c r="Y25" s="68">
        <f>IFERROR(IF(OR($A25="",Y$5=""),"",IF(AND(Y$5&lt;=INDEX(Planning!$I$9:$I$128,ROW()-5),Y$5+6&gt;=INDEX(Planning!$H$9:$H$128,ROW()-5)),IF($B25="Jalon",2,1),"")),"")</f>
        <v/>
      </c>
      <c r="Z25" s="68">
        <f>IFERROR(IF(OR($A25="",Z$5=""),"",IF(AND(Z$5&lt;=INDEX(Planning!$I$9:$I$128,ROW()-5),Z$5+6&gt;=INDEX(Planning!$H$9:$H$128,ROW()-5)),IF($B25="Jalon",2,1),"")),"")</f>
        <v/>
      </c>
      <c r="AA25" s="68">
        <f>IFERROR(IF(OR($A25="",AA$5=""),"",IF(AND(AA$5&lt;=INDEX(Planning!$I$9:$I$128,ROW()-5),AA$5+6&gt;=INDEX(Planning!$H$9:$H$128,ROW()-5)),IF($B25="Jalon",2,1),"")),"")</f>
        <v/>
      </c>
      <c r="AB25" s="68">
        <f>IFERROR(IF(OR($A25="",AB$5=""),"",IF(AND(AB$5&lt;=INDEX(Planning!$I$9:$I$128,ROW()-5),AB$5+6&gt;=INDEX(Planning!$H$9:$H$128,ROW()-5)),IF($B25="Jalon",2,1),"")),"")</f>
        <v/>
      </c>
      <c r="AC25" s="68">
        <f>IFERROR(IF(OR($A25="",AC$5=""),"",IF(AND(AC$5&lt;=INDEX(Planning!$I$9:$I$128,ROW()-5),AC$5+6&gt;=INDEX(Planning!$H$9:$H$128,ROW()-5)),IF($B25="Jalon",2,1),"")),"")</f>
        <v/>
      </c>
      <c r="AD25" s="68">
        <f>IFERROR(IF(OR($A25="",AD$5=""),"",IF(AND(AD$5&lt;=INDEX(Planning!$I$9:$I$128,ROW()-5),AD$5+6&gt;=INDEX(Planning!$H$9:$H$128,ROW()-5)),IF($B25="Jalon",2,1),"")),"")</f>
        <v/>
      </c>
      <c r="AE25" s="68">
        <f>IFERROR(IF(OR($A25="",AE$5=""),"",IF(AND(AE$5&lt;=INDEX(Planning!$I$9:$I$128,ROW()-5),AE$5+6&gt;=INDEX(Planning!$H$9:$H$128,ROW()-5)),IF($B25="Jalon",2,1),"")),"")</f>
        <v/>
      </c>
      <c r="AF25" s="68">
        <f>IFERROR(IF(OR($A25="",AF$5=""),"",IF(AND(AF$5&lt;=INDEX(Planning!$I$9:$I$128,ROW()-5),AF$5+6&gt;=INDEX(Planning!$H$9:$H$128,ROW()-5)),IF($B25="Jalon",2,1),"")),"")</f>
        <v/>
      </c>
      <c r="AG25" s="68">
        <f>IFERROR(IF(OR($A25="",AG$5=""),"",IF(AND(AG$5&lt;=INDEX(Planning!$I$9:$I$128,ROW()-5),AG$5+6&gt;=INDEX(Planning!$H$9:$H$128,ROW()-5)),IF($B25="Jalon",2,1),"")),"")</f>
        <v/>
      </c>
    </row>
    <row r="26" ht="24" customHeight="1">
      <c r="A26" s="53">
        <f>IF(Planning!A29="","",Planning!A29)</f>
        <v/>
      </c>
      <c r="B26" s="53">
        <f>IF($A26="","",Planning!B29)</f>
        <v/>
      </c>
      <c r="C26" s="40">
        <f>IF($A26="","",Planning!C29)</f>
        <v/>
      </c>
      <c r="D26" s="40">
        <f>IF($A26="","",Planning!E29)</f>
        <v/>
      </c>
      <c r="E26" s="40">
        <f>IF($A26="","",Planning!F29)</f>
        <v/>
      </c>
      <c r="F26" s="53">
        <f>IF($A26="","",Planning!P29)</f>
        <v/>
      </c>
      <c r="G26" s="54">
        <f>IF($A26="","",Planning!M29)</f>
        <v/>
      </c>
      <c r="H26" s="67">
        <f>IFERROR(IF(OR($A26="",H$5=""),"",IF(AND(H$5&lt;=INDEX(Planning!$I$9:$I$128,ROW()-5),H$5+6&gt;=INDEX(Planning!$H$9:$H$128,ROW()-5)),IF($B26="Jalon",2,1),"")),"")</f>
        <v/>
      </c>
      <c r="I26" s="67">
        <f>IFERROR(IF(OR($A26="",I$5=""),"",IF(AND(I$5&lt;=INDEX(Planning!$I$9:$I$128,ROW()-5),I$5+6&gt;=INDEX(Planning!$H$9:$H$128,ROW()-5)),IF($B26="Jalon",2,1),"")),"")</f>
        <v/>
      </c>
      <c r="J26" s="67">
        <f>IFERROR(IF(OR($A26="",J$5=""),"",IF(AND(J$5&lt;=INDEX(Planning!$I$9:$I$128,ROW()-5),J$5+6&gt;=INDEX(Planning!$H$9:$H$128,ROW()-5)),IF($B26="Jalon",2,1),"")),"")</f>
        <v/>
      </c>
      <c r="K26" s="67">
        <f>IFERROR(IF(OR($A26="",K$5=""),"",IF(AND(K$5&lt;=INDEX(Planning!$I$9:$I$128,ROW()-5),K$5+6&gt;=INDEX(Planning!$H$9:$H$128,ROW()-5)),IF($B26="Jalon",2,1),"")),"")</f>
        <v/>
      </c>
      <c r="L26" s="67">
        <f>IFERROR(IF(OR($A26="",L$5=""),"",IF(AND(L$5&lt;=INDEX(Planning!$I$9:$I$128,ROW()-5),L$5+6&gt;=INDEX(Planning!$H$9:$H$128,ROW()-5)),IF($B26="Jalon",2,1),"")),"")</f>
        <v/>
      </c>
      <c r="M26" s="67">
        <f>IFERROR(IF(OR($A26="",M$5=""),"",IF(AND(M$5&lt;=INDEX(Planning!$I$9:$I$128,ROW()-5),M$5+6&gt;=INDEX(Planning!$H$9:$H$128,ROW()-5)),IF($B26="Jalon",2,1),"")),"")</f>
        <v/>
      </c>
      <c r="N26" s="67">
        <f>IFERROR(IF(OR($A26="",N$5=""),"",IF(AND(N$5&lt;=INDEX(Planning!$I$9:$I$128,ROW()-5),N$5+6&gt;=INDEX(Planning!$H$9:$H$128,ROW()-5)),IF($B26="Jalon",2,1),"")),"")</f>
        <v/>
      </c>
      <c r="O26" s="67">
        <f>IFERROR(IF(OR($A26="",O$5=""),"",IF(AND(O$5&lt;=INDEX(Planning!$I$9:$I$128,ROW()-5),O$5+6&gt;=INDEX(Planning!$H$9:$H$128,ROW()-5)),IF($B26="Jalon",2,1),"")),"")</f>
        <v/>
      </c>
      <c r="P26" s="67">
        <f>IFERROR(IF(OR($A26="",P$5=""),"",IF(AND(P$5&lt;=INDEX(Planning!$I$9:$I$128,ROW()-5),P$5+6&gt;=INDEX(Planning!$H$9:$H$128,ROW()-5)),IF($B26="Jalon",2,1),"")),"")</f>
        <v/>
      </c>
      <c r="Q26" s="67">
        <f>IFERROR(IF(OR($A26="",Q$5=""),"",IF(AND(Q$5&lt;=INDEX(Planning!$I$9:$I$128,ROW()-5),Q$5+6&gt;=INDEX(Planning!$H$9:$H$128,ROW()-5)),IF($B26="Jalon",2,1),"")),"")</f>
        <v/>
      </c>
      <c r="R26" s="67">
        <f>IFERROR(IF(OR($A26="",R$5=""),"",IF(AND(R$5&lt;=INDEX(Planning!$I$9:$I$128,ROW()-5),R$5+6&gt;=INDEX(Planning!$H$9:$H$128,ROW()-5)),IF($B26="Jalon",2,1),"")),"")</f>
        <v/>
      </c>
      <c r="S26" s="67">
        <f>IFERROR(IF(OR($A26="",S$5=""),"",IF(AND(S$5&lt;=INDEX(Planning!$I$9:$I$128,ROW()-5),S$5+6&gt;=INDEX(Planning!$H$9:$H$128,ROW()-5)),IF($B26="Jalon",2,1),"")),"")</f>
        <v/>
      </c>
      <c r="T26" s="67">
        <f>IFERROR(IF(OR($A26="",T$5=""),"",IF(AND(T$5&lt;=INDEX(Planning!$I$9:$I$128,ROW()-5),T$5+6&gt;=INDEX(Planning!$H$9:$H$128,ROW()-5)),IF($B26="Jalon",2,1),"")),"")</f>
        <v/>
      </c>
      <c r="U26" s="67">
        <f>IFERROR(IF(OR($A26="",U$5=""),"",IF(AND(U$5&lt;=INDEX(Planning!$I$9:$I$128,ROW()-5),U$5+6&gt;=INDEX(Planning!$H$9:$H$128,ROW()-5)),IF($B26="Jalon",2,1),"")),"")</f>
        <v/>
      </c>
      <c r="V26" s="67">
        <f>IFERROR(IF(OR($A26="",V$5=""),"",IF(AND(V$5&lt;=INDEX(Planning!$I$9:$I$128,ROW()-5),V$5+6&gt;=INDEX(Planning!$H$9:$H$128,ROW()-5)),IF($B26="Jalon",2,1),"")),"")</f>
        <v/>
      </c>
      <c r="W26" s="67">
        <f>IFERROR(IF(OR($A26="",W$5=""),"",IF(AND(W$5&lt;=INDEX(Planning!$I$9:$I$128,ROW()-5),W$5+6&gt;=INDEX(Planning!$H$9:$H$128,ROW()-5)),IF($B26="Jalon",2,1),"")),"")</f>
        <v/>
      </c>
      <c r="X26" s="67">
        <f>IFERROR(IF(OR($A26="",X$5=""),"",IF(AND(X$5&lt;=INDEX(Planning!$I$9:$I$128,ROW()-5),X$5+6&gt;=INDEX(Planning!$H$9:$H$128,ROW()-5)),IF($B26="Jalon",2,1),"")),"")</f>
        <v/>
      </c>
      <c r="Y26" s="67">
        <f>IFERROR(IF(OR($A26="",Y$5=""),"",IF(AND(Y$5&lt;=INDEX(Planning!$I$9:$I$128,ROW()-5),Y$5+6&gt;=INDEX(Planning!$H$9:$H$128,ROW()-5)),IF($B26="Jalon",2,1),"")),"")</f>
        <v/>
      </c>
      <c r="Z26" s="67">
        <f>IFERROR(IF(OR($A26="",Z$5=""),"",IF(AND(Z$5&lt;=INDEX(Planning!$I$9:$I$128,ROW()-5),Z$5+6&gt;=INDEX(Planning!$H$9:$H$128,ROW()-5)),IF($B26="Jalon",2,1),"")),"")</f>
        <v/>
      </c>
      <c r="AA26" s="67">
        <f>IFERROR(IF(OR($A26="",AA$5=""),"",IF(AND(AA$5&lt;=INDEX(Planning!$I$9:$I$128,ROW()-5),AA$5+6&gt;=INDEX(Planning!$H$9:$H$128,ROW()-5)),IF($B26="Jalon",2,1),"")),"")</f>
        <v/>
      </c>
      <c r="AB26" s="67">
        <f>IFERROR(IF(OR($A26="",AB$5=""),"",IF(AND(AB$5&lt;=INDEX(Planning!$I$9:$I$128,ROW()-5),AB$5+6&gt;=INDEX(Planning!$H$9:$H$128,ROW()-5)),IF($B26="Jalon",2,1),"")),"")</f>
        <v/>
      </c>
      <c r="AC26" s="67">
        <f>IFERROR(IF(OR($A26="",AC$5=""),"",IF(AND(AC$5&lt;=INDEX(Planning!$I$9:$I$128,ROW()-5),AC$5+6&gt;=INDEX(Planning!$H$9:$H$128,ROW()-5)),IF($B26="Jalon",2,1),"")),"")</f>
        <v/>
      </c>
      <c r="AD26" s="67">
        <f>IFERROR(IF(OR($A26="",AD$5=""),"",IF(AND(AD$5&lt;=INDEX(Planning!$I$9:$I$128,ROW()-5),AD$5+6&gt;=INDEX(Planning!$H$9:$H$128,ROW()-5)),IF($B26="Jalon",2,1),"")),"")</f>
        <v/>
      </c>
      <c r="AE26" s="67">
        <f>IFERROR(IF(OR($A26="",AE$5=""),"",IF(AND(AE$5&lt;=INDEX(Planning!$I$9:$I$128,ROW()-5),AE$5+6&gt;=INDEX(Planning!$H$9:$H$128,ROW()-5)),IF($B26="Jalon",2,1),"")),"")</f>
        <v/>
      </c>
      <c r="AF26" s="67">
        <f>IFERROR(IF(OR($A26="",AF$5=""),"",IF(AND(AF$5&lt;=INDEX(Planning!$I$9:$I$128,ROW()-5),AF$5+6&gt;=INDEX(Planning!$H$9:$H$128,ROW()-5)),IF($B26="Jalon",2,1),"")),"")</f>
        <v/>
      </c>
      <c r="AG26" s="67">
        <f>IFERROR(IF(OR($A26="",AG$5=""),"",IF(AND(AG$5&lt;=INDEX(Planning!$I$9:$I$128,ROW()-5),AG$5+6&gt;=INDEX(Planning!$H$9:$H$128,ROW()-5)),IF($B26="Jalon",2,1),"")),"")</f>
        <v/>
      </c>
    </row>
    <row r="27" ht="24" customHeight="1">
      <c r="A27" s="56">
        <f>IF(Planning!A30="","",Planning!A30)</f>
        <v/>
      </c>
      <c r="B27" s="56">
        <f>IF($A27="","",Planning!B30)</f>
        <v/>
      </c>
      <c r="C27" s="39">
        <f>IF($A27="","",Planning!C30)</f>
        <v/>
      </c>
      <c r="D27" s="39">
        <f>IF($A27="","",Planning!E30)</f>
        <v/>
      </c>
      <c r="E27" s="39">
        <f>IF($A27="","",Planning!F30)</f>
        <v/>
      </c>
      <c r="F27" s="56">
        <f>IF($A27="","",Planning!P30)</f>
        <v/>
      </c>
      <c r="G27" s="57">
        <f>IF($A27="","",Planning!M30)</f>
        <v/>
      </c>
      <c r="H27" s="68">
        <f>IFERROR(IF(OR($A27="",H$5=""),"",IF(AND(H$5&lt;=INDEX(Planning!$I$9:$I$128,ROW()-5),H$5+6&gt;=INDEX(Planning!$H$9:$H$128,ROW()-5)),IF($B27="Jalon",2,1),"")),"")</f>
        <v/>
      </c>
      <c r="I27" s="68">
        <f>IFERROR(IF(OR($A27="",I$5=""),"",IF(AND(I$5&lt;=INDEX(Planning!$I$9:$I$128,ROW()-5),I$5+6&gt;=INDEX(Planning!$H$9:$H$128,ROW()-5)),IF($B27="Jalon",2,1),"")),"")</f>
        <v/>
      </c>
      <c r="J27" s="68">
        <f>IFERROR(IF(OR($A27="",J$5=""),"",IF(AND(J$5&lt;=INDEX(Planning!$I$9:$I$128,ROW()-5),J$5+6&gt;=INDEX(Planning!$H$9:$H$128,ROW()-5)),IF($B27="Jalon",2,1),"")),"")</f>
        <v/>
      </c>
      <c r="K27" s="68">
        <f>IFERROR(IF(OR($A27="",K$5=""),"",IF(AND(K$5&lt;=INDEX(Planning!$I$9:$I$128,ROW()-5),K$5+6&gt;=INDEX(Planning!$H$9:$H$128,ROW()-5)),IF($B27="Jalon",2,1),"")),"")</f>
        <v/>
      </c>
      <c r="L27" s="68">
        <f>IFERROR(IF(OR($A27="",L$5=""),"",IF(AND(L$5&lt;=INDEX(Planning!$I$9:$I$128,ROW()-5),L$5+6&gt;=INDEX(Planning!$H$9:$H$128,ROW()-5)),IF($B27="Jalon",2,1),"")),"")</f>
        <v/>
      </c>
      <c r="M27" s="68">
        <f>IFERROR(IF(OR($A27="",M$5=""),"",IF(AND(M$5&lt;=INDEX(Planning!$I$9:$I$128,ROW()-5),M$5+6&gt;=INDEX(Planning!$H$9:$H$128,ROW()-5)),IF($B27="Jalon",2,1),"")),"")</f>
        <v/>
      </c>
      <c r="N27" s="68">
        <f>IFERROR(IF(OR($A27="",N$5=""),"",IF(AND(N$5&lt;=INDEX(Planning!$I$9:$I$128,ROW()-5),N$5+6&gt;=INDEX(Planning!$H$9:$H$128,ROW()-5)),IF($B27="Jalon",2,1),"")),"")</f>
        <v/>
      </c>
      <c r="O27" s="68">
        <f>IFERROR(IF(OR($A27="",O$5=""),"",IF(AND(O$5&lt;=INDEX(Planning!$I$9:$I$128,ROW()-5),O$5+6&gt;=INDEX(Planning!$H$9:$H$128,ROW()-5)),IF($B27="Jalon",2,1),"")),"")</f>
        <v/>
      </c>
      <c r="P27" s="68">
        <f>IFERROR(IF(OR($A27="",P$5=""),"",IF(AND(P$5&lt;=INDEX(Planning!$I$9:$I$128,ROW()-5),P$5+6&gt;=INDEX(Planning!$H$9:$H$128,ROW()-5)),IF($B27="Jalon",2,1),"")),"")</f>
        <v/>
      </c>
      <c r="Q27" s="68">
        <f>IFERROR(IF(OR($A27="",Q$5=""),"",IF(AND(Q$5&lt;=INDEX(Planning!$I$9:$I$128,ROW()-5),Q$5+6&gt;=INDEX(Planning!$H$9:$H$128,ROW()-5)),IF($B27="Jalon",2,1),"")),"")</f>
        <v/>
      </c>
      <c r="R27" s="68">
        <f>IFERROR(IF(OR($A27="",R$5=""),"",IF(AND(R$5&lt;=INDEX(Planning!$I$9:$I$128,ROW()-5),R$5+6&gt;=INDEX(Planning!$H$9:$H$128,ROW()-5)),IF($B27="Jalon",2,1),"")),"")</f>
        <v/>
      </c>
      <c r="S27" s="68">
        <f>IFERROR(IF(OR($A27="",S$5=""),"",IF(AND(S$5&lt;=INDEX(Planning!$I$9:$I$128,ROW()-5),S$5+6&gt;=INDEX(Planning!$H$9:$H$128,ROW()-5)),IF($B27="Jalon",2,1),"")),"")</f>
        <v/>
      </c>
      <c r="T27" s="68">
        <f>IFERROR(IF(OR($A27="",T$5=""),"",IF(AND(T$5&lt;=INDEX(Planning!$I$9:$I$128,ROW()-5),T$5+6&gt;=INDEX(Planning!$H$9:$H$128,ROW()-5)),IF($B27="Jalon",2,1),"")),"")</f>
        <v/>
      </c>
      <c r="U27" s="68">
        <f>IFERROR(IF(OR($A27="",U$5=""),"",IF(AND(U$5&lt;=INDEX(Planning!$I$9:$I$128,ROW()-5),U$5+6&gt;=INDEX(Planning!$H$9:$H$128,ROW()-5)),IF($B27="Jalon",2,1),"")),"")</f>
        <v/>
      </c>
      <c r="V27" s="68">
        <f>IFERROR(IF(OR($A27="",V$5=""),"",IF(AND(V$5&lt;=INDEX(Planning!$I$9:$I$128,ROW()-5),V$5+6&gt;=INDEX(Planning!$H$9:$H$128,ROW()-5)),IF($B27="Jalon",2,1),"")),"")</f>
        <v/>
      </c>
      <c r="W27" s="68">
        <f>IFERROR(IF(OR($A27="",W$5=""),"",IF(AND(W$5&lt;=INDEX(Planning!$I$9:$I$128,ROW()-5),W$5+6&gt;=INDEX(Planning!$H$9:$H$128,ROW()-5)),IF($B27="Jalon",2,1),"")),"")</f>
        <v/>
      </c>
      <c r="X27" s="68">
        <f>IFERROR(IF(OR($A27="",X$5=""),"",IF(AND(X$5&lt;=INDEX(Planning!$I$9:$I$128,ROW()-5),X$5+6&gt;=INDEX(Planning!$H$9:$H$128,ROW()-5)),IF($B27="Jalon",2,1),"")),"")</f>
        <v/>
      </c>
      <c r="Y27" s="68">
        <f>IFERROR(IF(OR($A27="",Y$5=""),"",IF(AND(Y$5&lt;=INDEX(Planning!$I$9:$I$128,ROW()-5),Y$5+6&gt;=INDEX(Planning!$H$9:$H$128,ROW()-5)),IF($B27="Jalon",2,1),"")),"")</f>
        <v/>
      </c>
      <c r="Z27" s="68">
        <f>IFERROR(IF(OR($A27="",Z$5=""),"",IF(AND(Z$5&lt;=INDEX(Planning!$I$9:$I$128,ROW()-5),Z$5+6&gt;=INDEX(Planning!$H$9:$H$128,ROW()-5)),IF($B27="Jalon",2,1),"")),"")</f>
        <v/>
      </c>
      <c r="AA27" s="68">
        <f>IFERROR(IF(OR($A27="",AA$5=""),"",IF(AND(AA$5&lt;=INDEX(Planning!$I$9:$I$128,ROW()-5),AA$5+6&gt;=INDEX(Planning!$H$9:$H$128,ROW()-5)),IF($B27="Jalon",2,1),"")),"")</f>
        <v/>
      </c>
      <c r="AB27" s="68">
        <f>IFERROR(IF(OR($A27="",AB$5=""),"",IF(AND(AB$5&lt;=INDEX(Planning!$I$9:$I$128,ROW()-5),AB$5+6&gt;=INDEX(Planning!$H$9:$H$128,ROW()-5)),IF($B27="Jalon",2,1),"")),"")</f>
        <v/>
      </c>
      <c r="AC27" s="68">
        <f>IFERROR(IF(OR($A27="",AC$5=""),"",IF(AND(AC$5&lt;=INDEX(Planning!$I$9:$I$128,ROW()-5),AC$5+6&gt;=INDEX(Planning!$H$9:$H$128,ROW()-5)),IF($B27="Jalon",2,1),"")),"")</f>
        <v/>
      </c>
      <c r="AD27" s="68">
        <f>IFERROR(IF(OR($A27="",AD$5=""),"",IF(AND(AD$5&lt;=INDEX(Planning!$I$9:$I$128,ROW()-5),AD$5+6&gt;=INDEX(Planning!$H$9:$H$128,ROW()-5)),IF($B27="Jalon",2,1),"")),"")</f>
        <v/>
      </c>
      <c r="AE27" s="68">
        <f>IFERROR(IF(OR($A27="",AE$5=""),"",IF(AND(AE$5&lt;=INDEX(Planning!$I$9:$I$128,ROW()-5),AE$5+6&gt;=INDEX(Planning!$H$9:$H$128,ROW()-5)),IF($B27="Jalon",2,1),"")),"")</f>
        <v/>
      </c>
      <c r="AF27" s="68">
        <f>IFERROR(IF(OR($A27="",AF$5=""),"",IF(AND(AF$5&lt;=INDEX(Planning!$I$9:$I$128,ROW()-5),AF$5+6&gt;=INDEX(Planning!$H$9:$H$128,ROW()-5)),IF($B27="Jalon",2,1),"")),"")</f>
        <v/>
      </c>
      <c r="AG27" s="68">
        <f>IFERROR(IF(OR($A27="",AG$5=""),"",IF(AND(AG$5&lt;=INDEX(Planning!$I$9:$I$128,ROW()-5),AG$5+6&gt;=INDEX(Planning!$H$9:$H$128,ROW()-5)),IF($B27="Jalon",2,1),"")),"")</f>
        <v/>
      </c>
    </row>
    <row r="28" ht="24" customHeight="1">
      <c r="A28" s="53">
        <f>IF(Planning!A31="","",Planning!A31)</f>
        <v/>
      </c>
      <c r="B28" s="53">
        <f>IF($A28="","",Planning!B31)</f>
        <v/>
      </c>
      <c r="C28" s="40">
        <f>IF($A28="","",Planning!C31)</f>
        <v/>
      </c>
      <c r="D28" s="40">
        <f>IF($A28="","",Planning!E31)</f>
        <v/>
      </c>
      <c r="E28" s="40">
        <f>IF($A28="","",Planning!F31)</f>
        <v/>
      </c>
      <c r="F28" s="53">
        <f>IF($A28="","",Planning!P31)</f>
        <v/>
      </c>
      <c r="G28" s="54">
        <f>IF($A28="","",Planning!M31)</f>
        <v/>
      </c>
      <c r="H28" s="67">
        <f>IFERROR(IF(OR($A28="",H$5=""),"",IF(AND(H$5&lt;=INDEX(Planning!$I$9:$I$128,ROW()-5),H$5+6&gt;=INDEX(Planning!$H$9:$H$128,ROW()-5)),IF($B28="Jalon",2,1),"")),"")</f>
        <v/>
      </c>
      <c r="I28" s="67">
        <f>IFERROR(IF(OR($A28="",I$5=""),"",IF(AND(I$5&lt;=INDEX(Planning!$I$9:$I$128,ROW()-5),I$5+6&gt;=INDEX(Planning!$H$9:$H$128,ROW()-5)),IF($B28="Jalon",2,1),"")),"")</f>
        <v/>
      </c>
      <c r="J28" s="67">
        <f>IFERROR(IF(OR($A28="",J$5=""),"",IF(AND(J$5&lt;=INDEX(Planning!$I$9:$I$128,ROW()-5),J$5+6&gt;=INDEX(Planning!$H$9:$H$128,ROW()-5)),IF($B28="Jalon",2,1),"")),"")</f>
        <v/>
      </c>
      <c r="K28" s="67">
        <f>IFERROR(IF(OR($A28="",K$5=""),"",IF(AND(K$5&lt;=INDEX(Planning!$I$9:$I$128,ROW()-5),K$5+6&gt;=INDEX(Planning!$H$9:$H$128,ROW()-5)),IF($B28="Jalon",2,1),"")),"")</f>
        <v/>
      </c>
      <c r="L28" s="67">
        <f>IFERROR(IF(OR($A28="",L$5=""),"",IF(AND(L$5&lt;=INDEX(Planning!$I$9:$I$128,ROW()-5),L$5+6&gt;=INDEX(Planning!$H$9:$H$128,ROW()-5)),IF($B28="Jalon",2,1),"")),"")</f>
        <v/>
      </c>
      <c r="M28" s="67">
        <f>IFERROR(IF(OR($A28="",M$5=""),"",IF(AND(M$5&lt;=INDEX(Planning!$I$9:$I$128,ROW()-5),M$5+6&gt;=INDEX(Planning!$H$9:$H$128,ROW()-5)),IF($B28="Jalon",2,1),"")),"")</f>
        <v/>
      </c>
      <c r="N28" s="67">
        <f>IFERROR(IF(OR($A28="",N$5=""),"",IF(AND(N$5&lt;=INDEX(Planning!$I$9:$I$128,ROW()-5),N$5+6&gt;=INDEX(Planning!$H$9:$H$128,ROW()-5)),IF($B28="Jalon",2,1),"")),"")</f>
        <v/>
      </c>
      <c r="O28" s="67">
        <f>IFERROR(IF(OR($A28="",O$5=""),"",IF(AND(O$5&lt;=INDEX(Planning!$I$9:$I$128,ROW()-5),O$5+6&gt;=INDEX(Planning!$H$9:$H$128,ROW()-5)),IF($B28="Jalon",2,1),"")),"")</f>
        <v/>
      </c>
      <c r="P28" s="67">
        <f>IFERROR(IF(OR($A28="",P$5=""),"",IF(AND(P$5&lt;=INDEX(Planning!$I$9:$I$128,ROW()-5),P$5+6&gt;=INDEX(Planning!$H$9:$H$128,ROW()-5)),IF($B28="Jalon",2,1),"")),"")</f>
        <v/>
      </c>
      <c r="Q28" s="67">
        <f>IFERROR(IF(OR($A28="",Q$5=""),"",IF(AND(Q$5&lt;=INDEX(Planning!$I$9:$I$128,ROW()-5),Q$5+6&gt;=INDEX(Planning!$H$9:$H$128,ROW()-5)),IF($B28="Jalon",2,1),"")),"")</f>
        <v/>
      </c>
      <c r="R28" s="67">
        <f>IFERROR(IF(OR($A28="",R$5=""),"",IF(AND(R$5&lt;=INDEX(Planning!$I$9:$I$128,ROW()-5),R$5+6&gt;=INDEX(Planning!$H$9:$H$128,ROW()-5)),IF($B28="Jalon",2,1),"")),"")</f>
        <v/>
      </c>
      <c r="S28" s="67">
        <f>IFERROR(IF(OR($A28="",S$5=""),"",IF(AND(S$5&lt;=INDEX(Planning!$I$9:$I$128,ROW()-5),S$5+6&gt;=INDEX(Planning!$H$9:$H$128,ROW()-5)),IF($B28="Jalon",2,1),"")),"")</f>
        <v/>
      </c>
      <c r="T28" s="67">
        <f>IFERROR(IF(OR($A28="",T$5=""),"",IF(AND(T$5&lt;=INDEX(Planning!$I$9:$I$128,ROW()-5),T$5+6&gt;=INDEX(Planning!$H$9:$H$128,ROW()-5)),IF($B28="Jalon",2,1),"")),"")</f>
        <v/>
      </c>
      <c r="U28" s="67">
        <f>IFERROR(IF(OR($A28="",U$5=""),"",IF(AND(U$5&lt;=INDEX(Planning!$I$9:$I$128,ROW()-5),U$5+6&gt;=INDEX(Planning!$H$9:$H$128,ROW()-5)),IF($B28="Jalon",2,1),"")),"")</f>
        <v/>
      </c>
      <c r="V28" s="67">
        <f>IFERROR(IF(OR($A28="",V$5=""),"",IF(AND(V$5&lt;=INDEX(Planning!$I$9:$I$128,ROW()-5),V$5+6&gt;=INDEX(Planning!$H$9:$H$128,ROW()-5)),IF($B28="Jalon",2,1),"")),"")</f>
        <v/>
      </c>
      <c r="W28" s="67">
        <f>IFERROR(IF(OR($A28="",W$5=""),"",IF(AND(W$5&lt;=INDEX(Planning!$I$9:$I$128,ROW()-5),W$5+6&gt;=INDEX(Planning!$H$9:$H$128,ROW()-5)),IF($B28="Jalon",2,1),"")),"")</f>
        <v/>
      </c>
      <c r="X28" s="67">
        <f>IFERROR(IF(OR($A28="",X$5=""),"",IF(AND(X$5&lt;=INDEX(Planning!$I$9:$I$128,ROW()-5),X$5+6&gt;=INDEX(Planning!$H$9:$H$128,ROW()-5)),IF($B28="Jalon",2,1),"")),"")</f>
        <v/>
      </c>
      <c r="Y28" s="67">
        <f>IFERROR(IF(OR($A28="",Y$5=""),"",IF(AND(Y$5&lt;=INDEX(Planning!$I$9:$I$128,ROW()-5),Y$5+6&gt;=INDEX(Planning!$H$9:$H$128,ROW()-5)),IF($B28="Jalon",2,1),"")),"")</f>
        <v/>
      </c>
      <c r="Z28" s="67">
        <f>IFERROR(IF(OR($A28="",Z$5=""),"",IF(AND(Z$5&lt;=INDEX(Planning!$I$9:$I$128,ROW()-5),Z$5+6&gt;=INDEX(Planning!$H$9:$H$128,ROW()-5)),IF($B28="Jalon",2,1),"")),"")</f>
        <v/>
      </c>
      <c r="AA28" s="67">
        <f>IFERROR(IF(OR($A28="",AA$5=""),"",IF(AND(AA$5&lt;=INDEX(Planning!$I$9:$I$128,ROW()-5),AA$5+6&gt;=INDEX(Planning!$H$9:$H$128,ROW()-5)),IF($B28="Jalon",2,1),"")),"")</f>
        <v/>
      </c>
      <c r="AB28" s="67">
        <f>IFERROR(IF(OR($A28="",AB$5=""),"",IF(AND(AB$5&lt;=INDEX(Planning!$I$9:$I$128,ROW()-5),AB$5+6&gt;=INDEX(Planning!$H$9:$H$128,ROW()-5)),IF($B28="Jalon",2,1),"")),"")</f>
        <v/>
      </c>
      <c r="AC28" s="67">
        <f>IFERROR(IF(OR($A28="",AC$5=""),"",IF(AND(AC$5&lt;=INDEX(Planning!$I$9:$I$128,ROW()-5),AC$5+6&gt;=INDEX(Planning!$H$9:$H$128,ROW()-5)),IF($B28="Jalon",2,1),"")),"")</f>
        <v/>
      </c>
      <c r="AD28" s="67">
        <f>IFERROR(IF(OR($A28="",AD$5=""),"",IF(AND(AD$5&lt;=INDEX(Planning!$I$9:$I$128,ROW()-5),AD$5+6&gt;=INDEX(Planning!$H$9:$H$128,ROW()-5)),IF($B28="Jalon",2,1),"")),"")</f>
        <v/>
      </c>
      <c r="AE28" s="67">
        <f>IFERROR(IF(OR($A28="",AE$5=""),"",IF(AND(AE$5&lt;=INDEX(Planning!$I$9:$I$128,ROW()-5),AE$5+6&gt;=INDEX(Planning!$H$9:$H$128,ROW()-5)),IF($B28="Jalon",2,1),"")),"")</f>
        <v/>
      </c>
      <c r="AF28" s="67">
        <f>IFERROR(IF(OR($A28="",AF$5=""),"",IF(AND(AF$5&lt;=INDEX(Planning!$I$9:$I$128,ROW()-5),AF$5+6&gt;=INDEX(Planning!$H$9:$H$128,ROW()-5)),IF($B28="Jalon",2,1),"")),"")</f>
        <v/>
      </c>
      <c r="AG28" s="67">
        <f>IFERROR(IF(OR($A28="",AG$5=""),"",IF(AND(AG$5&lt;=INDEX(Planning!$I$9:$I$128,ROW()-5),AG$5+6&gt;=INDEX(Planning!$H$9:$H$128,ROW()-5)),IF($B28="Jalon",2,1),"")),"")</f>
        <v/>
      </c>
    </row>
    <row r="29" ht="24" customHeight="1">
      <c r="A29" s="56">
        <f>IF(Planning!A32="","",Planning!A32)</f>
        <v/>
      </c>
      <c r="B29" s="56">
        <f>IF($A29="","",Planning!B32)</f>
        <v/>
      </c>
      <c r="C29" s="39">
        <f>IF($A29="","",Planning!C32)</f>
        <v/>
      </c>
      <c r="D29" s="39">
        <f>IF($A29="","",Planning!E32)</f>
        <v/>
      </c>
      <c r="E29" s="39">
        <f>IF($A29="","",Planning!F32)</f>
        <v/>
      </c>
      <c r="F29" s="56">
        <f>IF($A29="","",Planning!P32)</f>
        <v/>
      </c>
      <c r="G29" s="57">
        <f>IF($A29="","",Planning!M32)</f>
        <v/>
      </c>
      <c r="H29" s="68">
        <f>IFERROR(IF(OR($A29="",H$5=""),"",IF(AND(H$5&lt;=INDEX(Planning!$I$9:$I$128,ROW()-5),H$5+6&gt;=INDEX(Planning!$H$9:$H$128,ROW()-5)),IF($B29="Jalon",2,1),"")),"")</f>
        <v/>
      </c>
      <c r="I29" s="68">
        <f>IFERROR(IF(OR($A29="",I$5=""),"",IF(AND(I$5&lt;=INDEX(Planning!$I$9:$I$128,ROW()-5),I$5+6&gt;=INDEX(Planning!$H$9:$H$128,ROW()-5)),IF($B29="Jalon",2,1),"")),"")</f>
        <v/>
      </c>
      <c r="J29" s="68">
        <f>IFERROR(IF(OR($A29="",J$5=""),"",IF(AND(J$5&lt;=INDEX(Planning!$I$9:$I$128,ROW()-5),J$5+6&gt;=INDEX(Planning!$H$9:$H$128,ROW()-5)),IF($B29="Jalon",2,1),"")),"")</f>
        <v/>
      </c>
      <c r="K29" s="68">
        <f>IFERROR(IF(OR($A29="",K$5=""),"",IF(AND(K$5&lt;=INDEX(Planning!$I$9:$I$128,ROW()-5),K$5+6&gt;=INDEX(Planning!$H$9:$H$128,ROW()-5)),IF($B29="Jalon",2,1),"")),"")</f>
        <v/>
      </c>
      <c r="L29" s="68">
        <f>IFERROR(IF(OR($A29="",L$5=""),"",IF(AND(L$5&lt;=INDEX(Planning!$I$9:$I$128,ROW()-5),L$5+6&gt;=INDEX(Planning!$H$9:$H$128,ROW()-5)),IF($B29="Jalon",2,1),"")),"")</f>
        <v/>
      </c>
      <c r="M29" s="68">
        <f>IFERROR(IF(OR($A29="",M$5=""),"",IF(AND(M$5&lt;=INDEX(Planning!$I$9:$I$128,ROW()-5),M$5+6&gt;=INDEX(Planning!$H$9:$H$128,ROW()-5)),IF($B29="Jalon",2,1),"")),"")</f>
        <v/>
      </c>
      <c r="N29" s="68">
        <f>IFERROR(IF(OR($A29="",N$5=""),"",IF(AND(N$5&lt;=INDEX(Planning!$I$9:$I$128,ROW()-5),N$5+6&gt;=INDEX(Planning!$H$9:$H$128,ROW()-5)),IF($B29="Jalon",2,1),"")),"")</f>
        <v/>
      </c>
      <c r="O29" s="68">
        <f>IFERROR(IF(OR($A29="",O$5=""),"",IF(AND(O$5&lt;=INDEX(Planning!$I$9:$I$128,ROW()-5),O$5+6&gt;=INDEX(Planning!$H$9:$H$128,ROW()-5)),IF($B29="Jalon",2,1),"")),"")</f>
        <v/>
      </c>
      <c r="P29" s="68">
        <f>IFERROR(IF(OR($A29="",P$5=""),"",IF(AND(P$5&lt;=INDEX(Planning!$I$9:$I$128,ROW()-5),P$5+6&gt;=INDEX(Planning!$H$9:$H$128,ROW()-5)),IF($B29="Jalon",2,1),"")),"")</f>
        <v/>
      </c>
      <c r="Q29" s="68">
        <f>IFERROR(IF(OR($A29="",Q$5=""),"",IF(AND(Q$5&lt;=INDEX(Planning!$I$9:$I$128,ROW()-5),Q$5+6&gt;=INDEX(Planning!$H$9:$H$128,ROW()-5)),IF($B29="Jalon",2,1),"")),"")</f>
        <v/>
      </c>
      <c r="R29" s="68">
        <f>IFERROR(IF(OR($A29="",R$5=""),"",IF(AND(R$5&lt;=INDEX(Planning!$I$9:$I$128,ROW()-5),R$5+6&gt;=INDEX(Planning!$H$9:$H$128,ROW()-5)),IF($B29="Jalon",2,1),"")),"")</f>
        <v/>
      </c>
      <c r="S29" s="68">
        <f>IFERROR(IF(OR($A29="",S$5=""),"",IF(AND(S$5&lt;=INDEX(Planning!$I$9:$I$128,ROW()-5),S$5+6&gt;=INDEX(Planning!$H$9:$H$128,ROW()-5)),IF($B29="Jalon",2,1),"")),"")</f>
        <v/>
      </c>
      <c r="T29" s="68">
        <f>IFERROR(IF(OR($A29="",T$5=""),"",IF(AND(T$5&lt;=INDEX(Planning!$I$9:$I$128,ROW()-5),T$5+6&gt;=INDEX(Planning!$H$9:$H$128,ROW()-5)),IF($B29="Jalon",2,1),"")),"")</f>
        <v/>
      </c>
      <c r="U29" s="68">
        <f>IFERROR(IF(OR($A29="",U$5=""),"",IF(AND(U$5&lt;=INDEX(Planning!$I$9:$I$128,ROW()-5),U$5+6&gt;=INDEX(Planning!$H$9:$H$128,ROW()-5)),IF($B29="Jalon",2,1),"")),"")</f>
        <v/>
      </c>
      <c r="V29" s="68">
        <f>IFERROR(IF(OR($A29="",V$5=""),"",IF(AND(V$5&lt;=INDEX(Planning!$I$9:$I$128,ROW()-5),V$5+6&gt;=INDEX(Planning!$H$9:$H$128,ROW()-5)),IF($B29="Jalon",2,1),"")),"")</f>
        <v/>
      </c>
      <c r="W29" s="68">
        <f>IFERROR(IF(OR($A29="",W$5=""),"",IF(AND(W$5&lt;=INDEX(Planning!$I$9:$I$128,ROW()-5),W$5+6&gt;=INDEX(Planning!$H$9:$H$128,ROW()-5)),IF($B29="Jalon",2,1),"")),"")</f>
        <v/>
      </c>
      <c r="X29" s="68">
        <f>IFERROR(IF(OR($A29="",X$5=""),"",IF(AND(X$5&lt;=INDEX(Planning!$I$9:$I$128,ROW()-5),X$5+6&gt;=INDEX(Planning!$H$9:$H$128,ROW()-5)),IF($B29="Jalon",2,1),"")),"")</f>
        <v/>
      </c>
      <c r="Y29" s="68">
        <f>IFERROR(IF(OR($A29="",Y$5=""),"",IF(AND(Y$5&lt;=INDEX(Planning!$I$9:$I$128,ROW()-5),Y$5+6&gt;=INDEX(Planning!$H$9:$H$128,ROW()-5)),IF($B29="Jalon",2,1),"")),"")</f>
        <v/>
      </c>
      <c r="Z29" s="68">
        <f>IFERROR(IF(OR($A29="",Z$5=""),"",IF(AND(Z$5&lt;=INDEX(Planning!$I$9:$I$128,ROW()-5),Z$5+6&gt;=INDEX(Planning!$H$9:$H$128,ROW()-5)),IF($B29="Jalon",2,1),"")),"")</f>
        <v/>
      </c>
      <c r="AA29" s="68">
        <f>IFERROR(IF(OR($A29="",AA$5=""),"",IF(AND(AA$5&lt;=INDEX(Planning!$I$9:$I$128,ROW()-5),AA$5+6&gt;=INDEX(Planning!$H$9:$H$128,ROW()-5)),IF($B29="Jalon",2,1),"")),"")</f>
        <v/>
      </c>
      <c r="AB29" s="68">
        <f>IFERROR(IF(OR($A29="",AB$5=""),"",IF(AND(AB$5&lt;=INDEX(Planning!$I$9:$I$128,ROW()-5),AB$5+6&gt;=INDEX(Planning!$H$9:$H$128,ROW()-5)),IF($B29="Jalon",2,1),"")),"")</f>
        <v/>
      </c>
      <c r="AC29" s="68">
        <f>IFERROR(IF(OR($A29="",AC$5=""),"",IF(AND(AC$5&lt;=INDEX(Planning!$I$9:$I$128,ROW()-5),AC$5+6&gt;=INDEX(Planning!$H$9:$H$128,ROW()-5)),IF($B29="Jalon",2,1),"")),"")</f>
        <v/>
      </c>
      <c r="AD29" s="68">
        <f>IFERROR(IF(OR($A29="",AD$5=""),"",IF(AND(AD$5&lt;=INDEX(Planning!$I$9:$I$128,ROW()-5),AD$5+6&gt;=INDEX(Planning!$H$9:$H$128,ROW()-5)),IF($B29="Jalon",2,1),"")),"")</f>
        <v/>
      </c>
      <c r="AE29" s="68">
        <f>IFERROR(IF(OR($A29="",AE$5=""),"",IF(AND(AE$5&lt;=INDEX(Planning!$I$9:$I$128,ROW()-5),AE$5+6&gt;=INDEX(Planning!$H$9:$H$128,ROW()-5)),IF($B29="Jalon",2,1),"")),"")</f>
        <v/>
      </c>
      <c r="AF29" s="68">
        <f>IFERROR(IF(OR($A29="",AF$5=""),"",IF(AND(AF$5&lt;=INDEX(Planning!$I$9:$I$128,ROW()-5),AF$5+6&gt;=INDEX(Planning!$H$9:$H$128,ROW()-5)),IF($B29="Jalon",2,1),"")),"")</f>
        <v/>
      </c>
      <c r="AG29" s="68">
        <f>IFERROR(IF(OR($A29="",AG$5=""),"",IF(AND(AG$5&lt;=INDEX(Planning!$I$9:$I$128,ROW()-5),AG$5+6&gt;=INDEX(Planning!$H$9:$H$128,ROW()-5)),IF($B29="Jalon",2,1),"")),"")</f>
        <v/>
      </c>
    </row>
    <row r="30" ht="24" customHeight="1">
      <c r="A30" s="53">
        <f>IF(Planning!A33="","",Planning!A33)</f>
        <v/>
      </c>
      <c r="B30" s="53">
        <f>IF($A30="","",Planning!B33)</f>
        <v/>
      </c>
      <c r="C30" s="40">
        <f>IF($A30="","",Planning!C33)</f>
        <v/>
      </c>
      <c r="D30" s="40">
        <f>IF($A30="","",Planning!E33)</f>
        <v/>
      </c>
      <c r="E30" s="40">
        <f>IF($A30="","",Planning!F33)</f>
        <v/>
      </c>
      <c r="F30" s="53">
        <f>IF($A30="","",Planning!P33)</f>
        <v/>
      </c>
      <c r="G30" s="54">
        <f>IF($A30="","",Planning!M33)</f>
        <v/>
      </c>
      <c r="H30" s="67">
        <f>IFERROR(IF(OR($A30="",H$5=""),"",IF(AND(H$5&lt;=INDEX(Planning!$I$9:$I$128,ROW()-5),H$5+6&gt;=INDEX(Planning!$H$9:$H$128,ROW()-5)),IF($B30="Jalon",2,1),"")),"")</f>
        <v/>
      </c>
      <c r="I30" s="67">
        <f>IFERROR(IF(OR($A30="",I$5=""),"",IF(AND(I$5&lt;=INDEX(Planning!$I$9:$I$128,ROW()-5),I$5+6&gt;=INDEX(Planning!$H$9:$H$128,ROW()-5)),IF($B30="Jalon",2,1),"")),"")</f>
        <v/>
      </c>
      <c r="J30" s="67">
        <f>IFERROR(IF(OR($A30="",J$5=""),"",IF(AND(J$5&lt;=INDEX(Planning!$I$9:$I$128,ROW()-5),J$5+6&gt;=INDEX(Planning!$H$9:$H$128,ROW()-5)),IF($B30="Jalon",2,1),"")),"")</f>
        <v/>
      </c>
      <c r="K30" s="67">
        <f>IFERROR(IF(OR($A30="",K$5=""),"",IF(AND(K$5&lt;=INDEX(Planning!$I$9:$I$128,ROW()-5),K$5+6&gt;=INDEX(Planning!$H$9:$H$128,ROW()-5)),IF($B30="Jalon",2,1),"")),"")</f>
        <v/>
      </c>
      <c r="L30" s="67">
        <f>IFERROR(IF(OR($A30="",L$5=""),"",IF(AND(L$5&lt;=INDEX(Planning!$I$9:$I$128,ROW()-5),L$5+6&gt;=INDEX(Planning!$H$9:$H$128,ROW()-5)),IF($B30="Jalon",2,1),"")),"")</f>
        <v/>
      </c>
      <c r="M30" s="67">
        <f>IFERROR(IF(OR($A30="",M$5=""),"",IF(AND(M$5&lt;=INDEX(Planning!$I$9:$I$128,ROW()-5),M$5+6&gt;=INDEX(Planning!$H$9:$H$128,ROW()-5)),IF($B30="Jalon",2,1),"")),"")</f>
        <v/>
      </c>
      <c r="N30" s="67">
        <f>IFERROR(IF(OR($A30="",N$5=""),"",IF(AND(N$5&lt;=INDEX(Planning!$I$9:$I$128,ROW()-5),N$5+6&gt;=INDEX(Planning!$H$9:$H$128,ROW()-5)),IF($B30="Jalon",2,1),"")),"")</f>
        <v/>
      </c>
      <c r="O30" s="67">
        <f>IFERROR(IF(OR($A30="",O$5=""),"",IF(AND(O$5&lt;=INDEX(Planning!$I$9:$I$128,ROW()-5),O$5+6&gt;=INDEX(Planning!$H$9:$H$128,ROW()-5)),IF($B30="Jalon",2,1),"")),"")</f>
        <v/>
      </c>
      <c r="P30" s="67">
        <f>IFERROR(IF(OR($A30="",P$5=""),"",IF(AND(P$5&lt;=INDEX(Planning!$I$9:$I$128,ROW()-5),P$5+6&gt;=INDEX(Planning!$H$9:$H$128,ROW()-5)),IF($B30="Jalon",2,1),"")),"")</f>
        <v/>
      </c>
      <c r="Q30" s="67">
        <f>IFERROR(IF(OR($A30="",Q$5=""),"",IF(AND(Q$5&lt;=INDEX(Planning!$I$9:$I$128,ROW()-5),Q$5+6&gt;=INDEX(Planning!$H$9:$H$128,ROW()-5)),IF($B30="Jalon",2,1),"")),"")</f>
        <v/>
      </c>
      <c r="R30" s="67">
        <f>IFERROR(IF(OR($A30="",R$5=""),"",IF(AND(R$5&lt;=INDEX(Planning!$I$9:$I$128,ROW()-5),R$5+6&gt;=INDEX(Planning!$H$9:$H$128,ROW()-5)),IF($B30="Jalon",2,1),"")),"")</f>
        <v/>
      </c>
      <c r="S30" s="67">
        <f>IFERROR(IF(OR($A30="",S$5=""),"",IF(AND(S$5&lt;=INDEX(Planning!$I$9:$I$128,ROW()-5),S$5+6&gt;=INDEX(Planning!$H$9:$H$128,ROW()-5)),IF($B30="Jalon",2,1),"")),"")</f>
        <v/>
      </c>
      <c r="T30" s="67">
        <f>IFERROR(IF(OR($A30="",T$5=""),"",IF(AND(T$5&lt;=INDEX(Planning!$I$9:$I$128,ROW()-5),T$5+6&gt;=INDEX(Planning!$H$9:$H$128,ROW()-5)),IF($B30="Jalon",2,1),"")),"")</f>
        <v/>
      </c>
      <c r="U30" s="67">
        <f>IFERROR(IF(OR($A30="",U$5=""),"",IF(AND(U$5&lt;=INDEX(Planning!$I$9:$I$128,ROW()-5),U$5+6&gt;=INDEX(Planning!$H$9:$H$128,ROW()-5)),IF($B30="Jalon",2,1),"")),"")</f>
        <v/>
      </c>
      <c r="V30" s="67">
        <f>IFERROR(IF(OR($A30="",V$5=""),"",IF(AND(V$5&lt;=INDEX(Planning!$I$9:$I$128,ROW()-5),V$5+6&gt;=INDEX(Planning!$H$9:$H$128,ROW()-5)),IF($B30="Jalon",2,1),"")),"")</f>
        <v/>
      </c>
      <c r="W30" s="67">
        <f>IFERROR(IF(OR($A30="",W$5=""),"",IF(AND(W$5&lt;=INDEX(Planning!$I$9:$I$128,ROW()-5),W$5+6&gt;=INDEX(Planning!$H$9:$H$128,ROW()-5)),IF($B30="Jalon",2,1),"")),"")</f>
        <v/>
      </c>
      <c r="X30" s="67">
        <f>IFERROR(IF(OR($A30="",X$5=""),"",IF(AND(X$5&lt;=INDEX(Planning!$I$9:$I$128,ROW()-5),X$5+6&gt;=INDEX(Planning!$H$9:$H$128,ROW()-5)),IF($B30="Jalon",2,1),"")),"")</f>
        <v/>
      </c>
      <c r="Y30" s="67">
        <f>IFERROR(IF(OR($A30="",Y$5=""),"",IF(AND(Y$5&lt;=INDEX(Planning!$I$9:$I$128,ROW()-5),Y$5+6&gt;=INDEX(Planning!$H$9:$H$128,ROW()-5)),IF($B30="Jalon",2,1),"")),"")</f>
        <v/>
      </c>
      <c r="Z30" s="67">
        <f>IFERROR(IF(OR($A30="",Z$5=""),"",IF(AND(Z$5&lt;=INDEX(Planning!$I$9:$I$128,ROW()-5),Z$5+6&gt;=INDEX(Planning!$H$9:$H$128,ROW()-5)),IF($B30="Jalon",2,1),"")),"")</f>
        <v/>
      </c>
      <c r="AA30" s="67">
        <f>IFERROR(IF(OR($A30="",AA$5=""),"",IF(AND(AA$5&lt;=INDEX(Planning!$I$9:$I$128,ROW()-5),AA$5+6&gt;=INDEX(Planning!$H$9:$H$128,ROW()-5)),IF($B30="Jalon",2,1),"")),"")</f>
        <v/>
      </c>
      <c r="AB30" s="67">
        <f>IFERROR(IF(OR($A30="",AB$5=""),"",IF(AND(AB$5&lt;=INDEX(Planning!$I$9:$I$128,ROW()-5),AB$5+6&gt;=INDEX(Planning!$H$9:$H$128,ROW()-5)),IF($B30="Jalon",2,1),"")),"")</f>
        <v/>
      </c>
      <c r="AC30" s="67">
        <f>IFERROR(IF(OR($A30="",AC$5=""),"",IF(AND(AC$5&lt;=INDEX(Planning!$I$9:$I$128,ROW()-5),AC$5+6&gt;=INDEX(Planning!$H$9:$H$128,ROW()-5)),IF($B30="Jalon",2,1),"")),"")</f>
        <v/>
      </c>
      <c r="AD30" s="67">
        <f>IFERROR(IF(OR($A30="",AD$5=""),"",IF(AND(AD$5&lt;=INDEX(Planning!$I$9:$I$128,ROW()-5),AD$5+6&gt;=INDEX(Planning!$H$9:$H$128,ROW()-5)),IF($B30="Jalon",2,1),"")),"")</f>
        <v/>
      </c>
      <c r="AE30" s="67">
        <f>IFERROR(IF(OR($A30="",AE$5=""),"",IF(AND(AE$5&lt;=INDEX(Planning!$I$9:$I$128,ROW()-5),AE$5+6&gt;=INDEX(Planning!$H$9:$H$128,ROW()-5)),IF($B30="Jalon",2,1),"")),"")</f>
        <v/>
      </c>
      <c r="AF30" s="67">
        <f>IFERROR(IF(OR($A30="",AF$5=""),"",IF(AND(AF$5&lt;=INDEX(Planning!$I$9:$I$128,ROW()-5),AF$5+6&gt;=INDEX(Planning!$H$9:$H$128,ROW()-5)),IF($B30="Jalon",2,1),"")),"")</f>
        <v/>
      </c>
      <c r="AG30" s="67">
        <f>IFERROR(IF(OR($A30="",AG$5=""),"",IF(AND(AG$5&lt;=INDEX(Planning!$I$9:$I$128,ROW()-5),AG$5+6&gt;=INDEX(Planning!$H$9:$H$128,ROW()-5)),IF($B30="Jalon",2,1),"")),"")</f>
        <v/>
      </c>
    </row>
    <row r="31" ht="24" customHeight="1">
      <c r="A31" s="56">
        <f>IF(Planning!A34="","",Planning!A34)</f>
        <v/>
      </c>
      <c r="B31" s="56">
        <f>IF($A31="","",Planning!B34)</f>
        <v/>
      </c>
      <c r="C31" s="39">
        <f>IF($A31="","",Planning!C34)</f>
        <v/>
      </c>
      <c r="D31" s="39">
        <f>IF($A31="","",Planning!E34)</f>
        <v/>
      </c>
      <c r="E31" s="39">
        <f>IF($A31="","",Planning!F34)</f>
        <v/>
      </c>
      <c r="F31" s="56">
        <f>IF($A31="","",Planning!P34)</f>
        <v/>
      </c>
      <c r="G31" s="57">
        <f>IF($A31="","",Planning!M34)</f>
        <v/>
      </c>
      <c r="H31" s="68">
        <f>IFERROR(IF(OR($A31="",H$5=""),"",IF(AND(H$5&lt;=INDEX(Planning!$I$9:$I$128,ROW()-5),H$5+6&gt;=INDEX(Planning!$H$9:$H$128,ROW()-5)),IF($B31="Jalon",2,1),"")),"")</f>
        <v/>
      </c>
      <c r="I31" s="68">
        <f>IFERROR(IF(OR($A31="",I$5=""),"",IF(AND(I$5&lt;=INDEX(Planning!$I$9:$I$128,ROW()-5),I$5+6&gt;=INDEX(Planning!$H$9:$H$128,ROW()-5)),IF($B31="Jalon",2,1),"")),"")</f>
        <v/>
      </c>
      <c r="J31" s="68">
        <f>IFERROR(IF(OR($A31="",J$5=""),"",IF(AND(J$5&lt;=INDEX(Planning!$I$9:$I$128,ROW()-5),J$5+6&gt;=INDEX(Planning!$H$9:$H$128,ROW()-5)),IF($B31="Jalon",2,1),"")),"")</f>
        <v/>
      </c>
      <c r="K31" s="68">
        <f>IFERROR(IF(OR($A31="",K$5=""),"",IF(AND(K$5&lt;=INDEX(Planning!$I$9:$I$128,ROW()-5),K$5+6&gt;=INDEX(Planning!$H$9:$H$128,ROW()-5)),IF($B31="Jalon",2,1),"")),"")</f>
        <v/>
      </c>
      <c r="L31" s="68">
        <f>IFERROR(IF(OR($A31="",L$5=""),"",IF(AND(L$5&lt;=INDEX(Planning!$I$9:$I$128,ROW()-5),L$5+6&gt;=INDEX(Planning!$H$9:$H$128,ROW()-5)),IF($B31="Jalon",2,1),"")),"")</f>
        <v/>
      </c>
      <c r="M31" s="68">
        <f>IFERROR(IF(OR($A31="",M$5=""),"",IF(AND(M$5&lt;=INDEX(Planning!$I$9:$I$128,ROW()-5),M$5+6&gt;=INDEX(Planning!$H$9:$H$128,ROW()-5)),IF($B31="Jalon",2,1),"")),"")</f>
        <v/>
      </c>
      <c r="N31" s="68">
        <f>IFERROR(IF(OR($A31="",N$5=""),"",IF(AND(N$5&lt;=INDEX(Planning!$I$9:$I$128,ROW()-5),N$5+6&gt;=INDEX(Planning!$H$9:$H$128,ROW()-5)),IF($B31="Jalon",2,1),"")),"")</f>
        <v/>
      </c>
      <c r="O31" s="68">
        <f>IFERROR(IF(OR($A31="",O$5=""),"",IF(AND(O$5&lt;=INDEX(Planning!$I$9:$I$128,ROW()-5),O$5+6&gt;=INDEX(Planning!$H$9:$H$128,ROW()-5)),IF($B31="Jalon",2,1),"")),"")</f>
        <v/>
      </c>
      <c r="P31" s="68">
        <f>IFERROR(IF(OR($A31="",P$5=""),"",IF(AND(P$5&lt;=INDEX(Planning!$I$9:$I$128,ROW()-5),P$5+6&gt;=INDEX(Planning!$H$9:$H$128,ROW()-5)),IF($B31="Jalon",2,1),"")),"")</f>
        <v/>
      </c>
      <c r="Q31" s="68">
        <f>IFERROR(IF(OR($A31="",Q$5=""),"",IF(AND(Q$5&lt;=INDEX(Planning!$I$9:$I$128,ROW()-5),Q$5+6&gt;=INDEX(Planning!$H$9:$H$128,ROW()-5)),IF($B31="Jalon",2,1),"")),"")</f>
        <v/>
      </c>
      <c r="R31" s="68">
        <f>IFERROR(IF(OR($A31="",R$5=""),"",IF(AND(R$5&lt;=INDEX(Planning!$I$9:$I$128,ROW()-5),R$5+6&gt;=INDEX(Planning!$H$9:$H$128,ROW()-5)),IF($B31="Jalon",2,1),"")),"")</f>
        <v/>
      </c>
      <c r="S31" s="68">
        <f>IFERROR(IF(OR($A31="",S$5=""),"",IF(AND(S$5&lt;=INDEX(Planning!$I$9:$I$128,ROW()-5),S$5+6&gt;=INDEX(Planning!$H$9:$H$128,ROW()-5)),IF($B31="Jalon",2,1),"")),"")</f>
        <v/>
      </c>
      <c r="T31" s="68">
        <f>IFERROR(IF(OR($A31="",T$5=""),"",IF(AND(T$5&lt;=INDEX(Planning!$I$9:$I$128,ROW()-5),T$5+6&gt;=INDEX(Planning!$H$9:$H$128,ROW()-5)),IF($B31="Jalon",2,1),"")),"")</f>
        <v/>
      </c>
      <c r="U31" s="68">
        <f>IFERROR(IF(OR($A31="",U$5=""),"",IF(AND(U$5&lt;=INDEX(Planning!$I$9:$I$128,ROW()-5),U$5+6&gt;=INDEX(Planning!$H$9:$H$128,ROW()-5)),IF($B31="Jalon",2,1),"")),"")</f>
        <v/>
      </c>
      <c r="V31" s="68">
        <f>IFERROR(IF(OR($A31="",V$5=""),"",IF(AND(V$5&lt;=INDEX(Planning!$I$9:$I$128,ROW()-5),V$5+6&gt;=INDEX(Planning!$H$9:$H$128,ROW()-5)),IF($B31="Jalon",2,1),"")),"")</f>
        <v/>
      </c>
      <c r="W31" s="68">
        <f>IFERROR(IF(OR($A31="",W$5=""),"",IF(AND(W$5&lt;=INDEX(Planning!$I$9:$I$128,ROW()-5),W$5+6&gt;=INDEX(Planning!$H$9:$H$128,ROW()-5)),IF($B31="Jalon",2,1),"")),"")</f>
        <v/>
      </c>
      <c r="X31" s="68">
        <f>IFERROR(IF(OR($A31="",X$5=""),"",IF(AND(X$5&lt;=INDEX(Planning!$I$9:$I$128,ROW()-5),X$5+6&gt;=INDEX(Planning!$H$9:$H$128,ROW()-5)),IF($B31="Jalon",2,1),"")),"")</f>
        <v/>
      </c>
      <c r="Y31" s="68">
        <f>IFERROR(IF(OR($A31="",Y$5=""),"",IF(AND(Y$5&lt;=INDEX(Planning!$I$9:$I$128,ROW()-5),Y$5+6&gt;=INDEX(Planning!$H$9:$H$128,ROW()-5)),IF($B31="Jalon",2,1),"")),"")</f>
        <v/>
      </c>
      <c r="Z31" s="68">
        <f>IFERROR(IF(OR($A31="",Z$5=""),"",IF(AND(Z$5&lt;=INDEX(Planning!$I$9:$I$128,ROW()-5),Z$5+6&gt;=INDEX(Planning!$H$9:$H$128,ROW()-5)),IF($B31="Jalon",2,1),"")),"")</f>
        <v/>
      </c>
      <c r="AA31" s="68">
        <f>IFERROR(IF(OR($A31="",AA$5=""),"",IF(AND(AA$5&lt;=INDEX(Planning!$I$9:$I$128,ROW()-5),AA$5+6&gt;=INDEX(Planning!$H$9:$H$128,ROW()-5)),IF($B31="Jalon",2,1),"")),"")</f>
        <v/>
      </c>
      <c r="AB31" s="68">
        <f>IFERROR(IF(OR($A31="",AB$5=""),"",IF(AND(AB$5&lt;=INDEX(Planning!$I$9:$I$128,ROW()-5),AB$5+6&gt;=INDEX(Planning!$H$9:$H$128,ROW()-5)),IF($B31="Jalon",2,1),"")),"")</f>
        <v/>
      </c>
      <c r="AC31" s="68">
        <f>IFERROR(IF(OR($A31="",AC$5=""),"",IF(AND(AC$5&lt;=INDEX(Planning!$I$9:$I$128,ROW()-5),AC$5+6&gt;=INDEX(Planning!$H$9:$H$128,ROW()-5)),IF($B31="Jalon",2,1),"")),"")</f>
        <v/>
      </c>
      <c r="AD31" s="68">
        <f>IFERROR(IF(OR($A31="",AD$5=""),"",IF(AND(AD$5&lt;=INDEX(Planning!$I$9:$I$128,ROW()-5),AD$5+6&gt;=INDEX(Planning!$H$9:$H$128,ROW()-5)),IF($B31="Jalon",2,1),"")),"")</f>
        <v/>
      </c>
      <c r="AE31" s="68">
        <f>IFERROR(IF(OR($A31="",AE$5=""),"",IF(AND(AE$5&lt;=INDEX(Planning!$I$9:$I$128,ROW()-5),AE$5+6&gt;=INDEX(Planning!$H$9:$H$128,ROW()-5)),IF($B31="Jalon",2,1),"")),"")</f>
        <v/>
      </c>
      <c r="AF31" s="68">
        <f>IFERROR(IF(OR($A31="",AF$5=""),"",IF(AND(AF$5&lt;=INDEX(Planning!$I$9:$I$128,ROW()-5),AF$5+6&gt;=INDEX(Planning!$H$9:$H$128,ROW()-5)),IF($B31="Jalon",2,1),"")),"")</f>
        <v/>
      </c>
      <c r="AG31" s="68">
        <f>IFERROR(IF(OR($A31="",AG$5=""),"",IF(AND(AG$5&lt;=INDEX(Planning!$I$9:$I$128,ROW()-5),AG$5+6&gt;=INDEX(Planning!$H$9:$H$128,ROW()-5)),IF($B31="Jalon",2,1),"")),"")</f>
        <v/>
      </c>
    </row>
    <row r="32" ht="24" customHeight="1">
      <c r="A32" s="53">
        <f>IF(Planning!A35="","",Planning!A35)</f>
        <v/>
      </c>
      <c r="B32" s="53">
        <f>IF($A32="","",Planning!B35)</f>
        <v/>
      </c>
      <c r="C32" s="40">
        <f>IF($A32="","",Planning!C35)</f>
        <v/>
      </c>
      <c r="D32" s="40">
        <f>IF($A32="","",Planning!E35)</f>
        <v/>
      </c>
      <c r="E32" s="40">
        <f>IF($A32="","",Planning!F35)</f>
        <v/>
      </c>
      <c r="F32" s="53">
        <f>IF($A32="","",Planning!P35)</f>
        <v/>
      </c>
      <c r="G32" s="54">
        <f>IF($A32="","",Planning!M35)</f>
        <v/>
      </c>
      <c r="H32" s="67">
        <f>IFERROR(IF(OR($A32="",H$5=""),"",IF(AND(H$5&lt;=INDEX(Planning!$I$9:$I$128,ROW()-5),H$5+6&gt;=INDEX(Planning!$H$9:$H$128,ROW()-5)),IF($B32="Jalon",2,1),"")),"")</f>
        <v/>
      </c>
      <c r="I32" s="67">
        <f>IFERROR(IF(OR($A32="",I$5=""),"",IF(AND(I$5&lt;=INDEX(Planning!$I$9:$I$128,ROW()-5),I$5+6&gt;=INDEX(Planning!$H$9:$H$128,ROW()-5)),IF($B32="Jalon",2,1),"")),"")</f>
        <v/>
      </c>
      <c r="J32" s="67">
        <f>IFERROR(IF(OR($A32="",J$5=""),"",IF(AND(J$5&lt;=INDEX(Planning!$I$9:$I$128,ROW()-5),J$5+6&gt;=INDEX(Planning!$H$9:$H$128,ROW()-5)),IF($B32="Jalon",2,1),"")),"")</f>
        <v/>
      </c>
      <c r="K32" s="67">
        <f>IFERROR(IF(OR($A32="",K$5=""),"",IF(AND(K$5&lt;=INDEX(Planning!$I$9:$I$128,ROW()-5),K$5+6&gt;=INDEX(Planning!$H$9:$H$128,ROW()-5)),IF($B32="Jalon",2,1),"")),"")</f>
        <v/>
      </c>
      <c r="L32" s="67">
        <f>IFERROR(IF(OR($A32="",L$5=""),"",IF(AND(L$5&lt;=INDEX(Planning!$I$9:$I$128,ROW()-5),L$5+6&gt;=INDEX(Planning!$H$9:$H$128,ROW()-5)),IF($B32="Jalon",2,1),"")),"")</f>
        <v/>
      </c>
      <c r="M32" s="67">
        <f>IFERROR(IF(OR($A32="",M$5=""),"",IF(AND(M$5&lt;=INDEX(Planning!$I$9:$I$128,ROW()-5),M$5+6&gt;=INDEX(Planning!$H$9:$H$128,ROW()-5)),IF($B32="Jalon",2,1),"")),"")</f>
        <v/>
      </c>
      <c r="N32" s="67">
        <f>IFERROR(IF(OR($A32="",N$5=""),"",IF(AND(N$5&lt;=INDEX(Planning!$I$9:$I$128,ROW()-5),N$5+6&gt;=INDEX(Planning!$H$9:$H$128,ROW()-5)),IF($B32="Jalon",2,1),"")),"")</f>
        <v/>
      </c>
      <c r="O32" s="67">
        <f>IFERROR(IF(OR($A32="",O$5=""),"",IF(AND(O$5&lt;=INDEX(Planning!$I$9:$I$128,ROW()-5),O$5+6&gt;=INDEX(Planning!$H$9:$H$128,ROW()-5)),IF($B32="Jalon",2,1),"")),"")</f>
        <v/>
      </c>
      <c r="P32" s="67">
        <f>IFERROR(IF(OR($A32="",P$5=""),"",IF(AND(P$5&lt;=INDEX(Planning!$I$9:$I$128,ROW()-5),P$5+6&gt;=INDEX(Planning!$H$9:$H$128,ROW()-5)),IF($B32="Jalon",2,1),"")),"")</f>
        <v/>
      </c>
      <c r="Q32" s="67">
        <f>IFERROR(IF(OR($A32="",Q$5=""),"",IF(AND(Q$5&lt;=INDEX(Planning!$I$9:$I$128,ROW()-5),Q$5+6&gt;=INDEX(Planning!$H$9:$H$128,ROW()-5)),IF($B32="Jalon",2,1),"")),"")</f>
        <v/>
      </c>
      <c r="R32" s="67">
        <f>IFERROR(IF(OR($A32="",R$5=""),"",IF(AND(R$5&lt;=INDEX(Planning!$I$9:$I$128,ROW()-5),R$5+6&gt;=INDEX(Planning!$H$9:$H$128,ROW()-5)),IF($B32="Jalon",2,1),"")),"")</f>
        <v/>
      </c>
      <c r="S32" s="67">
        <f>IFERROR(IF(OR($A32="",S$5=""),"",IF(AND(S$5&lt;=INDEX(Planning!$I$9:$I$128,ROW()-5),S$5+6&gt;=INDEX(Planning!$H$9:$H$128,ROW()-5)),IF($B32="Jalon",2,1),"")),"")</f>
        <v/>
      </c>
      <c r="T32" s="67">
        <f>IFERROR(IF(OR($A32="",T$5=""),"",IF(AND(T$5&lt;=INDEX(Planning!$I$9:$I$128,ROW()-5),T$5+6&gt;=INDEX(Planning!$H$9:$H$128,ROW()-5)),IF($B32="Jalon",2,1),"")),"")</f>
        <v/>
      </c>
      <c r="U32" s="67">
        <f>IFERROR(IF(OR($A32="",U$5=""),"",IF(AND(U$5&lt;=INDEX(Planning!$I$9:$I$128,ROW()-5),U$5+6&gt;=INDEX(Planning!$H$9:$H$128,ROW()-5)),IF($B32="Jalon",2,1),"")),"")</f>
        <v/>
      </c>
      <c r="V32" s="67">
        <f>IFERROR(IF(OR($A32="",V$5=""),"",IF(AND(V$5&lt;=INDEX(Planning!$I$9:$I$128,ROW()-5),V$5+6&gt;=INDEX(Planning!$H$9:$H$128,ROW()-5)),IF($B32="Jalon",2,1),"")),"")</f>
        <v/>
      </c>
      <c r="W32" s="67">
        <f>IFERROR(IF(OR($A32="",W$5=""),"",IF(AND(W$5&lt;=INDEX(Planning!$I$9:$I$128,ROW()-5),W$5+6&gt;=INDEX(Planning!$H$9:$H$128,ROW()-5)),IF($B32="Jalon",2,1),"")),"")</f>
        <v/>
      </c>
      <c r="X32" s="67">
        <f>IFERROR(IF(OR($A32="",X$5=""),"",IF(AND(X$5&lt;=INDEX(Planning!$I$9:$I$128,ROW()-5),X$5+6&gt;=INDEX(Planning!$H$9:$H$128,ROW()-5)),IF($B32="Jalon",2,1),"")),"")</f>
        <v/>
      </c>
      <c r="Y32" s="67">
        <f>IFERROR(IF(OR($A32="",Y$5=""),"",IF(AND(Y$5&lt;=INDEX(Planning!$I$9:$I$128,ROW()-5),Y$5+6&gt;=INDEX(Planning!$H$9:$H$128,ROW()-5)),IF($B32="Jalon",2,1),"")),"")</f>
        <v/>
      </c>
      <c r="Z32" s="67">
        <f>IFERROR(IF(OR($A32="",Z$5=""),"",IF(AND(Z$5&lt;=INDEX(Planning!$I$9:$I$128,ROW()-5),Z$5+6&gt;=INDEX(Planning!$H$9:$H$128,ROW()-5)),IF($B32="Jalon",2,1),"")),"")</f>
        <v/>
      </c>
      <c r="AA32" s="67">
        <f>IFERROR(IF(OR($A32="",AA$5=""),"",IF(AND(AA$5&lt;=INDEX(Planning!$I$9:$I$128,ROW()-5),AA$5+6&gt;=INDEX(Planning!$H$9:$H$128,ROW()-5)),IF($B32="Jalon",2,1),"")),"")</f>
        <v/>
      </c>
      <c r="AB32" s="67">
        <f>IFERROR(IF(OR($A32="",AB$5=""),"",IF(AND(AB$5&lt;=INDEX(Planning!$I$9:$I$128,ROW()-5),AB$5+6&gt;=INDEX(Planning!$H$9:$H$128,ROW()-5)),IF($B32="Jalon",2,1),"")),"")</f>
        <v/>
      </c>
      <c r="AC32" s="67">
        <f>IFERROR(IF(OR($A32="",AC$5=""),"",IF(AND(AC$5&lt;=INDEX(Planning!$I$9:$I$128,ROW()-5),AC$5+6&gt;=INDEX(Planning!$H$9:$H$128,ROW()-5)),IF($B32="Jalon",2,1),"")),"")</f>
        <v/>
      </c>
      <c r="AD32" s="67">
        <f>IFERROR(IF(OR($A32="",AD$5=""),"",IF(AND(AD$5&lt;=INDEX(Planning!$I$9:$I$128,ROW()-5),AD$5+6&gt;=INDEX(Planning!$H$9:$H$128,ROW()-5)),IF($B32="Jalon",2,1),"")),"")</f>
        <v/>
      </c>
      <c r="AE32" s="67">
        <f>IFERROR(IF(OR($A32="",AE$5=""),"",IF(AND(AE$5&lt;=INDEX(Planning!$I$9:$I$128,ROW()-5),AE$5+6&gt;=INDEX(Planning!$H$9:$H$128,ROW()-5)),IF($B32="Jalon",2,1),"")),"")</f>
        <v/>
      </c>
      <c r="AF32" s="67">
        <f>IFERROR(IF(OR($A32="",AF$5=""),"",IF(AND(AF$5&lt;=INDEX(Planning!$I$9:$I$128,ROW()-5),AF$5+6&gt;=INDEX(Planning!$H$9:$H$128,ROW()-5)),IF($B32="Jalon",2,1),"")),"")</f>
        <v/>
      </c>
      <c r="AG32" s="67">
        <f>IFERROR(IF(OR($A32="",AG$5=""),"",IF(AND(AG$5&lt;=INDEX(Planning!$I$9:$I$128,ROW()-5),AG$5+6&gt;=INDEX(Planning!$H$9:$H$128,ROW()-5)),IF($B32="Jalon",2,1),"")),"")</f>
        <v/>
      </c>
    </row>
    <row r="33" ht="24" customHeight="1">
      <c r="A33" s="56">
        <f>IF(Planning!A36="","",Planning!A36)</f>
        <v/>
      </c>
      <c r="B33" s="56">
        <f>IF($A33="","",Planning!B36)</f>
        <v/>
      </c>
      <c r="C33" s="39">
        <f>IF($A33="","",Planning!C36)</f>
        <v/>
      </c>
      <c r="D33" s="39">
        <f>IF($A33="","",Planning!E36)</f>
        <v/>
      </c>
      <c r="E33" s="39">
        <f>IF($A33="","",Planning!F36)</f>
        <v/>
      </c>
      <c r="F33" s="56">
        <f>IF($A33="","",Planning!P36)</f>
        <v/>
      </c>
      <c r="G33" s="57">
        <f>IF($A33="","",Planning!M36)</f>
        <v/>
      </c>
      <c r="H33" s="68">
        <f>IFERROR(IF(OR($A33="",H$5=""),"",IF(AND(H$5&lt;=INDEX(Planning!$I$9:$I$128,ROW()-5),H$5+6&gt;=INDEX(Planning!$H$9:$H$128,ROW()-5)),IF($B33="Jalon",2,1),"")),"")</f>
        <v/>
      </c>
      <c r="I33" s="68">
        <f>IFERROR(IF(OR($A33="",I$5=""),"",IF(AND(I$5&lt;=INDEX(Planning!$I$9:$I$128,ROW()-5),I$5+6&gt;=INDEX(Planning!$H$9:$H$128,ROW()-5)),IF($B33="Jalon",2,1),"")),"")</f>
        <v/>
      </c>
      <c r="J33" s="68">
        <f>IFERROR(IF(OR($A33="",J$5=""),"",IF(AND(J$5&lt;=INDEX(Planning!$I$9:$I$128,ROW()-5),J$5+6&gt;=INDEX(Planning!$H$9:$H$128,ROW()-5)),IF($B33="Jalon",2,1),"")),"")</f>
        <v/>
      </c>
      <c r="K33" s="68">
        <f>IFERROR(IF(OR($A33="",K$5=""),"",IF(AND(K$5&lt;=INDEX(Planning!$I$9:$I$128,ROW()-5),K$5+6&gt;=INDEX(Planning!$H$9:$H$128,ROW()-5)),IF($B33="Jalon",2,1),"")),"")</f>
        <v/>
      </c>
      <c r="L33" s="68">
        <f>IFERROR(IF(OR($A33="",L$5=""),"",IF(AND(L$5&lt;=INDEX(Planning!$I$9:$I$128,ROW()-5),L$5+6&gt;=INDEX(Planning!$H$9:$H$128,ROW()-5)),IF($B33="Jalon",2,1),"")),"")</f>
        <v/>
      </c>
      <c r="M33" s="68">
        <f>IFERROR(IF(OR($A33="",M$5=""),"",IF(AND(M$5&lt;=INDEX(Planning!$I$9:$I$128,ROW()-5),M$5+6&gt;=INDEX(Planning!$H$9:$H$128,ROW()-5)),IF($B33="Jalon",2,1),"")),"")</f>
        <v/>
      </c>
      <c r="N33" s="68">
        <f>IFERROR(IF(OR($A33="",N$5=""),"",IF(AND(N$5&lt;=INDEX(Planning!$I$9:$I$128,ROW()-5),N$5+6&gt;=INDEX(Planning!$H$9:$H$128,ROW()-5)),IF($B33="Jalon",2,1),"")),"")</f>
        <v/>
      </c>
      <c r="O33" s="68">
        <f>IFERROR(IF(OR($A33="",O$5=""),"",IF(AND(O$5&lt;=INDEX(Planning!$I$9:$I$128,ROW()-5),O$5+6&gt;=INDEX(Planning!$H$9:$H$128,ROW()-5)),IF($B33="Jalon",2,1),"")),"")</f>
        <v/>
      </c>
      <c r="P33" s="68">
        <f>IFERROR(IF(OR($A33="",P$5=""),"",IF(AND(P$5&lt;=INDEX(Planning!$I$9:$I$128,ROW()-5),P$5+6&gt;=INDEX(Planning!$H$9:$H$128,ROW()-5)),IF($B33="Jalon",2,1),"")),"")</f>
        <v/>
      </c>
      <c r="Q33" s="68">
        <f>IFERROR(IF(OR($A33="",Q$5=""),"",IF(AND(Q$5&lt;=INDEX(Planning!$I$9:$I$128,ROW()-5),Q$5+6&gt;=INDEX(Planning!$H$9:$H$128,ROW()-5)),IF($B33="Jalon",2,1),"")),"")</f>
        <v/>
      </c>
      <c r="R33" s="68">
        <f>IFERROR(IF(OR($A33="",R$5=""),"",IF(AND(R$5&lt;=INDEX(Planning!$I$9:$I$128,ROW()-5),R$5+6&gt;=INDEX(Planning!$H$9:$H$128,ROW()-5)),IF($B33="Jalon",2,1),"")),"")</f>
        <v/>
      </c>
      <c r="S33" s="68">
        <f>IFERROR(IF(OR($A33="",S$5=""),"",IF(AND(S$5&lt;=INDEX(Planning!$I$9:$I$128,ROW()-5),S$5+6&gt;=INDEX(Planning!$H$9:$H$128,ROW()-5)),IF($B33="Jalon",2,1),"")),"")</f>
        <v/>
      </c>
      <c r="T33" s="68">
        <f>IFERROR(IF(OR($A33="",T$5=""),"",IF(AND(T$5&lt;=INDEX(Planning!$I$9:$I$128,ROW()-5),T$5+6&gt;=INDEX(Planning!$H$9:$H$128,ROW()-5)),IF($B33="Jalon",2,1),"")),"")</f>
        <v/>
      </c>
      <c r="U33" s="68">
        <f>IFERROR(IF(OR($A33="",U$5=""),"",IF(AND(U$5&lt;=INDEX(Planning!$I$9:$I$128,ROW()-5),U$5+6&gt;=INDEX(Planning!$H$9:$H$128,ROW()-5)),IF($B33="Jalon",2,1),"")),"")</f>
        <v/>
      </c>
      <c r="V33" s="68">
        <f>IFERROR(IF(OR($A33="",V$5=""),"",IF(AND(V$5&lt;=INDEX(Planning!$I$9:$I$128,ROW()-5),V$5+6&gt;=INDEX(Planning!$H$9:$H$128,ROW()-5)),IF($B33="Jalon",2,1),"")),"")</f>
        <v/>
      </c>
      <c r="W33" s="68">
        <f>IFERROR(IF(OR($A33="",W$5=""),"",IF(AND(W$5&lt;=INDEX(Planning!$I$9:$I$128,ROW()-5),W$5+6&gt;=INDEX(Planning!$H$9:$H$128,ROW()-5)),IF($B33="Jalon",2,1),"")),"")</f>
        <v/>
      </c>
      <c r="X33" s="68">
        <f>IFERROR(IF(OR($A33="",X$5=""),"",IF(AND(X$5&lt;=INDEX(Planning!$I$9:$I$128,ROW()-5),X$5+6&gt;=INDEX(Planning!$H$9:$H$128,ROW()-5)),IF($B33="Jalon",2,1),"")),"")</f>
        <v/>
      </c>
      <c r="Y33" s="68">
        <f>IFERROR(IF(OR($A33="",Y$5=""),"",IF(AND(Y$5&lt;=INDEX(Planning!$I$9:$I$128,ROW()-5),Y$5+6&gt;=INDEX(Planning!$H$9:$H$128,ROW()-5)),IF($B33="Jalon",2,1),"")),"")</f>
        <v/>
      </c>
      <c r="Z33" s="68">
        <f>IFERROR(IF(OR($A33="",Z$5=""),"",IF(AND(Z$5&lt;=INDEX(Planning!$I$9:$I$128,ROW()-5),Z$5+6&gt;=INDEX(Planning!$H$9:$H$128,ROW()-5)),IF($B33="Jalon",2,1),"")),"")</f>
        <v/>
      </c>
      <c r="AA33" s="68">
        <f>IFERROR(IF(OR($A33="",AA$5=""),"",IF(AND(AA$5&lt;=INDEX(Planning!$I$9:$I$128,ROW()-5),AA$5+6&gt;=INDEX(Planning!$H$9:$H$128,ROW()-5)),IF($B33="Jalon",2,1),"")),"")</f>
        <v/>
      </c>
      <c r="AB33" s="68">
        <f>IFERROR(IF(OR($A33="",AB$5=""),"",IF(AND(AB$5&lt;=INDEX(Planning!$I$9:$I$128,ROW()-5),AB$5+6&gt;=INDEX(Planning!$H$9:$H$128,ROW()-5)),IF($B33="Jalon",2,1),"")),"")</f>
        <v/>
      </c>
      <c r="AC33" s="68">
        <f>IFERROR(IF(OR($A33="",AC$5=""),"",IF(AND(AC$5&lt;=INDEX(Planning!$I$9:$I$128,ROW()-5),AC$5+6&gt;=INDEX(Planning!$H$9:$H$128,ROW()-5)),IF($B33="Jalon",2,1),"")),"")</f>
        <v/>
      </c>
      <c r="AD33" s="68">
        <f>IFERROR(IF(OR($A33="",AD$5=""),"",IF(AND(AD$5&lt;=INDEX(Planning!$I$9:$I$128,ROW()-5),AD$5+6&gt;=INDEX(Planning!$H$9:$H$128,ROW()-5)),IF($B33="Jalon",2,1),"")),"")</f>
        <v/>
      </c>
      <c r="AE33" s="68">
        <f>IFERROR(IF(OR($A33="",AE$5=""),"",IF(AND(AE$5&lt;=INDEX(Planning!$I$9:$I$128,ROW()-5),AE$5+6&gt;=INDEX(Planning!$H$9:$H$128,ROW()-5)),IF($B33="Jalon",2,1),"")),"")</f>
        <v/>
      </c>
      <c r="AF33" s="68">
        <f>IFERROR(IF(OR($A33="",AF$5=""),"",IF(AND(AF$5&lt;=INDEX(Planning!$I$9:$I$128,ROW()-5),AF$5+6&gt;=INDEX(Planning!$H$9:$H$128,ROW()-5)),IF($B33="Jalon",2,1),"")),"")</f>
        <v/>
      </c>
      <c r="AG33" s="68">
        <f>IFERROR(IF(OR($A33="",AG$5=""),"",IF(AND(AG$5&lt;=INDEX(Planning!$I$9:$I$128,ROW()-5),AG$5+6&gt;=INDEX(Planning!$H$9:$H$128,ROW()-5)),IF($B33="Jalon",2,1),"")),"")</f>
        <v/>
      </c>
    </row>
    <row r="34" ht="24" customHeight="1">
      <c r="A34" s="53">
        <f>IF(Planning!A37="","",Planning!A37)</f>
        <v/>
      </c>
      <c r="B34" s="53">
        <f>IF($A34="","",Planning!B37)</f>
        <v/>
      </c>
      <c r="C34" s="40">
        <f>IF($A34="","",Planning!C37)</f>
        <v/>
      </c>
      <c r="D34" s="40">
        <f>IF($A34="","",Planning!E37)</f>
        <v/>
      </c>
      <c r="E34" s="40">
        <f>IF($A34="","",Planning!F37)</f>
        <v/>
      </c>
      <c r="F34" s="53">
        <f>IF($A34="","",Planning!P37)</f>
        <v/>
      </c>
      <c r="G34" s="54">
        <f>IF($A34="","",Planning!M37)</f>
        <v/>
      </c>
      <c r="H34" s="67">
        <f>IFERROR(IF(OR($A34="",H$5=""),"",IF(AND(H$5&lt;=INDEX(Planning!$I$9:$I$128,ROW()-5),H$5+6&gt;=INDEX(Planning!$H$9:$H$128,ROW()-5)),IF($B34="Jalon",2,1),"")),"")</f>
        <v/>
      </c>
      <c r="I34" s="67">
        <f>IFERROR(IF(OR($A34="",I$5=""),"",IF(AND(I$5&lt;=INDEX(Planning!$I$9:$I$128,ROW()-5),I$5+6&gt;=INDEX(Planning!$H$9:$H$128,ROW()-5)),IF($B34="Jalon",2,1),"")),"")</f>
        <v/>
      </c>
      <c r="J34" s="67">
        <f>IFERROR(IF(OR($A34="",J$5=""),"",IF(AND(J$5&lt;=INDEX(Planning!$I$9:$I$128,ROW()-5),J$5+6&gt;=INDEX(Planning!$H$9:$H$128,ROW()-5)),IF($B34="Jalon",2,1),"")),"")</f>
        <v/>
      </c>
      <c r="K34" s="67">
        <f>IFERROR(IF(OR($A34="",K$5=""),"",IF(AND(K$5&lt;=INDEX(Planning!$I$9:$I$128,ROW()-5),K$5+6&gt;=INDEX(Planning!$H$9:$H$128,ROW()-5)),IF($B34="Jalon",2,1),"")),"")</f>
        <v/>
      </c>
      <c r="L34" s="67">
        <f>IFERROR(IF(OR($A34="",L$5=""),"",IF(AND(L$5&lt;=INDEX(Planning!$I$9:$I$128,ROW()-5),L$5+6&gt;=INDEX(Planning!$H$9:$H$128,ROW()-5)),IF($B34="Jalon",2,1),"")),"")</f>
        <v/>
      </c>
      <c r="M34" s="67">
        <f>IFERROR(IF(OR($A34="",M$5=""),"",IF(AND(M$5&lt;=INDEX(Planning!$I$9:$I$128,ROW()-5),M$5+6&gt;=INDEX(Planning!$H$9:$H$128,ROW()-5)),IF($B34="Jalon",2,1),"")),"")</f>
        <v/>
      </c>
      <c r="N34" s="67">
        <f>IFERROR(IF(OR($A34="",N$5=""),"",IF(AND(N$5&lt;=INDEX(Planning!$I$9:$I$128,ROW()-5),N$5+6&gt;=INDEX(Planning!$H$9:$H$128,ROW()-5)),IF($B34="Jalon",2,1),"")),"")</f>
        <v/>
      </c>
      <c r="O34" s="67">
        <f>IFERROR(IF(OR($A34="",O$5=""),"",IF(AND(O$5&lt;=INDEX(Planning!$I$9:$I$128,ROW()-5),O$5+6&gt;=INDEX(Planning!$H$9:$H$128,ROW()-5)),IF($B34="Jalon",2,1),"")),"")</f>
        <v/>
      </c>
      <c r="P34" s="67">
        <f>IFERROR(IF(OR($A34="",P$5=""),"",IF(AND(P$5&lt;=INDEX(Planning!$I$9:$I$128,ROW()-5),P$5+6&gt;=INDEX(Planning!$H$9:$H$128,ROW()-5)),IF($B34="Jalon",2,1),"")),"")</f>
        <v/>
      </c>
      <c r="Q34" s="67">
        <f>IFERROR(IF(OR($A34="",Q$5=""),"",IF(AND(Q$5&lt;=INDEX(Planning!$I$9:$I$128,ROW()-5),Q$5+6&gt;=INDEX(Planning!$H$9:$H$128,ROW()-5)),IF($B34="Jalon",2,1),"")),"")</f>
        <v/>
      </c>
      <c r="R34" s="67">
        <f>IFERROR(IF(OR($A34="",R$5=""),"",IF(AND(R$5&lt;=INDEX(Planning!$I$9:$I$128,ROW()-5),R$5+6&gt;=INDEX(Planning!$H$9:$H$128,ROW()-5)),IF($B34="Jalon",2,1),"")),"")</f>
        <v/>
      </c>
      <c r="S34" s="67">
        <f>IFERROR(IF(OR($A34="",S$5=""),"",IF(AND(S$5&lt;=INDEX(Planning!$I$9:$I$128,ROW()-5),S$5+6&gt;=INDEX(Planning!$H$9:$H$128,ROW()-5)),IF($B34="Jalon",2,1),"")),"")</f>
        <v/>
      </c>
      <c r="T34" s="67">
        <f>IFERROR(IF(OR($A34="",T$5=""),"",IF(AND(T$5&lt;=INDEX(Planning!$I$9:$I$128,ROW()-5),T$5+6&gt;=INDEX(Planning!$H$9:$H$128,ROW()-5)),IF($B34="Jalon",2,1),"")),"")</f>
        <v/>
      </c>
      <c r="U34" s="67">
        <f>IFERROR(IF(OR($A34="",U$5=""),"",IF(AND(U$5&lt;=INDEX(Planning!$I$9:$I$128,ROW()-5),U$5+6&gt;=INDEX(Planning!$H$9:$H$128,ROW()-5)),IF($B34="Jalon",2,1),"")),"")</f>
        <v/>
      </c>
      <c r="V34" s="67">
        <f>IFERROR(IF(OR($A34="",V$5=""),"",IF(AND(V$5&lt;=INDEX(Planning!$I$9:$I$128,ROW()-5),V$5+6&gt;=INDEX(Planning!$H$9:$H$128,ROW()-5)),IF($B34="Jalon",2,1),"")),"")</f>
        <v/>
      </c>
      <c r="W34" s="67">
        <f>IFERROR(IF(OR($A34="",W$5=""),"",IF(AND(W$5&lt;=INDEX(Planning!$I$9:$I$128,ROW()-5),W$5+6&gt;=INDEX(Planning!$H$9:$H$128,ROW()-5)),IF($B34="Jalon",2,1),"")),"")</f>
        <v/>
      </c>
      <c r="X34" s="67">
        <f>IFERROR(IF(OR($A34="",X$5=""),"",IF(AND(X$5&lt;=INDEX(Planning!$I$9:$I$128,ROW()-5),X$5+6&gt;=INDEX(Planning!$H$9:$H$128,ROW()-5)),IF($B34="Jalon",2,1),"")),"")</f>
        <v/>
      </c>
      <c r="Y34" s="67">
        <f>IFERROR(IF(OR($A34="",Y$5=""),"",IF(AND(Y$5&lt;=INDEX(Planning!$I$9:$I$128,ROW()-5),Y$5+6&gt;=INDEX(Planning!$H$9:$H$128,ROW()-5)),IF($B34="Jalon",2,1),"")),"")</f>
        <v/>
      </c>
      <c r="Z34" s="67">
        <f>IFERROR(IF(OR($A34="",Z$5=""),"",IF(AND(Z$5&lt;=INDEX(Planning!$I$9:$I$128,ROW()-5),Z$5+6&gt;=INDEX(Planning!$H$9:$H$128,ROW()-5)),IF($B34="Jalon",2,1),"")),"")</f>
        <v/>
      </c>
      <c r="AA34" s="67">
        <f>IFERROR(IF(OR($A34="",AA$5=""),"",IF(AND(AA$5&lt;=INDEX(Planning!$I$9:$I$128,ROW()-5),AA$5+6&gt;=INDEX(Planning!$H$9:$H$128,ROW()-5)),IF($B34="Jalon",2,1),"")),"")</f>
        <v/>
      </c>
      <c r="AB34" s="67">
        <f>IFERROR(IF(OR($A34="",AB$5=""),"",IF(AND(AB$5&lt;=INDEX(Planning!$I$9:$I$128,ROW()-5),AB$5+6&gt;=INDEX(Planning!$H$9:$H$128,ROW()-5)),IF($B34="Jalon",2,1),"")),"")</f>
        <v/>
      </c>
      <c r="AC34" s="67">
        <f>IFERROR(IF(OR($A34="",AC$5=""),"",IF(AND(AC$5&lt;=INDEX(Planning!$I$9:$I$128,ROW()-5),AC$5+6&gt;=INDEX(Planning!$H$9:$H$128,ROW()-5)),IF($B34="Jalon",2,1),"")),"")</f>
        <v/>
      </c>
      <c r="AD34" s="67">
        <f>IFERROR(IF(OR($A34="",AD$5=""),"",IF(AND(AD$5&lt;=INDEX(Planning!$I$9:$I$128,ROW()-5),AD$5+6&gt;=INDEX(Planning!$H$9:$H$128,ROW()-5)),IF($B34="Jalon",2,1),"")),"")</f>
        <v/>
      </c>
      <c r="AE34" s="67">
        <f>IFERROR(IF(OR($A34="",AE$5=""),"",IF(AND(AE$5&lt;=INDEX(Planning!$I$9:$I$128,ROW()-5),AE$5+6&gt;=INDEX(Planning!$H$9:$H$128,ROW()-5)),IF($B34="Jalon",2,1),"")),"")</f>
        <v/>
      </c>
      <c r="AF34" s="67">
        <f>IFERROR(IF(OR($A34="",AF$5=""),"",IF(AND(AF$5&lt;=INDEX(Planning!$I$9:$I$128,ROW()-5),AF$5+6&gt;=INDEX(Planning!$H$9:$H$128,ROW()-5)),IF($B34="Jalon",2,1),"")),"")</f>
        <v/>
      </c>
      <c r="AG34" s="67">
        <f>IFERROR(IF(OR($A34="",AG$5=""),"",IF(AND(AG$5&lt;=INDEX(Planning!$I$9:$I$128,ROW()-5),AG$5+6&gt;=INDEX(Planning!$H$9:$H$128,ROW()-5)),IF($B34="Jalon",2,1),"")),"")</f>
        <v/>
      </c>
    </row>
    <row r="35" ht="24" customHeight="1">
      <c r="A35" s="56">
        <f>IF(Planning!A38="","",Planning!A38)</f>
        <v/>
      </c>
      <c r="B35" s="56">
        <f>IF($A35="","",Planning!B38)</f>
        <v/>
      </c>
      <c r="C35" s="39">
        <f>IF($A35="","",Planning!C38)</f>
        <v/>
      </c>
      <c r="D35" s="39">
        <f>IF($A35="","",Planning!E38)</f>
        <v/>
      </c>
      <c r="E35" s="39">
        <f>IF($A35="","",Planning!F38)</f>
        <v/>
      </c>
      <c r="F35" s="56">
        <f>IF($A35="","",Planning!P38)</f>
        <v/>
      </c>
      <c r="G35" s="57">
        <f>IF($A35="","",Planning!M38)</f>
        <v/>
      </c>
      <c r="H35" s="68">
        <f>IFERROR(IF(OR($A35="",H$5=""),"",IF(AND(H$5&lt;=INDEX(Planning!$I$9:$I$128,ROW()-5),H$5+6&gt;=INDEX(Planning!$H$9:$H$128,ROW()-5)),IF($B35="Jalon",2,1),"")),"")</f>
        <v/>
      </c>
      <c r="I35" s="68">
        <f>IFERROR(IF(OR($A35="",I$5=""),"",IF(AND(I$5&lt;=INDEX(Planning!$I$9:$I$128,ROW()-5),I$5+6&gt;=INDEX(Planning!$H$9:$H$128,ROW()-5)),IF($B35="Jalon",2,1),"")),"")</f>
        <v/>
      </c>
      <c r="J35" s="68">
        <f>IFERROR(IF(OR($A35="",J$5=""),"",IF(AND(J$5&lt;=INDEX(Planning!$I$9:$I$128,ROW()-5),J$5+6&gt;=INDEX(Planning!$H$9:$H$128,ROW()-5)),IF($B35="Jalon",2,1),"")),"")</f>
        <v/>
      </c>
      <c r="K35" s="68">
        <f>IFERROR(IF(OR($A35="",K$5=""),"",IF(AND(K$5&lt;=INDEX(Planning!$I$9:$I$128,ROW()-5),K$5+6&gt;=INDEX(Planning!$H$9:$H$128,ROW()-5)),IF($B35="Jalon",2,1),"")),"")</f>
        <v/>
      </c>
      <c r="L35" s="68">
        <f>IFERROR(IF(OR($A35="",L$5=""),"",IF(AND(L$5&lt;=INDEX(Planning!$I$9:$I$128,ROW()-5),L$5+6&gt;=INDEX(Planning!$H$9:$H$128,ROW()-5)),IF($B35="Jalon",2,1),"")),"")</f>
        <v/>
      </c>
      <c r="M35" s="68">
        <f>IFERROR(IF(OR($A35="",M$5=""),"",IF(AND(M$5&lt;=INDEX(Planning!$I$9:$I$128,ROW()-5),M$5+6&gt;=INDEX(Planning!$H$9:$H$128,ROW()-5)),IF($B35="Jalon",2,1),"")),"")</f>
        <v/>
      </c>
      <c r="N35" s="68">
        <f>IFERROR(IF(OR($A35="",N$5=""),"",IF(AND(N$5&lt;=INDEX(Planning!$I$9:$I$128,ROW()-5),N$5+6&gt;=INDEX(Planning!$H$9:$H$128,ROW()-5)),IF($B35="Jalon",2,1),"")),"")</f>
        <v/>
      </c>
      <c r="O35" s="68">
        <f>IFERROR(IF(OR($A35="",O$5=""),"",IF(AND(O$5&lt;=INDEX(Planning!$I$9:$I$128,ROW()-5),O$5+6&gt;=INDEX(Planning!$H$9:$H$128,ROW()-5)),IF($B35="Jalon",2,1),"")),"")</f>
        <v/>
      </c>
      <c r="P35" s="68">
        <f>IFERROR(IF(OR($A35="",P$5=""),"",IF(AND(P$5&lt;=INDEX(Planning!$I$9:$I$128,ROW()-5),P$5+6&gt;=INDEX(Planning!$H$9:$H$128,ROW()-5)),IF($B35="Jalon",2,1),"")),"")</f>
        <v/>
      </c>
      <c r="Q35" s="68">
        <f>IFERROR(IF(OR($A35="",Q$5=""),"",IF(AND(Q$5&lt;=INDEX(Planning!$I$9:$I$128,ROW()-5),Q$5+6&gt;=INDEX(Planning!$H$9:$H$128,ROW()-5)),IF($B35="Jalon",2,1),"")),"")</f>
        <v/>
      </c>
      <c r="R35" s="68">
        <f>IFERROR(IF(OR($A35="",R$5=""),"",IF(AND(R$5&lt;=INDEX(Planning!$I$9:$I$128,ROW()-5),R$5+6&gt;=INDEX(Planning!$H$9:$H$128,ROW()-5)),IF($B35="Jalon",2,1),"")),"")</f>
        <v/>
      </c>
      <c r="S35" s="68">
        <f>IFERROR(IF(OR($A35="",S$5=""),"",IF(AND(S$5&lt;=INDEX(Planning!$I$9:$I$128,ROW()-5),S$5+6&gt;=INDEX(Planning!$H$9:$H$128,ROW()-5)),IF($B35="Jalon",2,1),"")),"")</f>
        <v/>
      </c>
      <c r="T35" s="68">
        <f>IFERROR(IF(OR($A35="",T$5=""),"",IF(AND(T$5&lt;=INDEX(Planning!$I$9:$I$128,ROW()-5),T$5+6&gt;=INDEX(Planning!$H$9:$H$128,ROW()-5)),IF($B35="Jalon",2,1),"")),"")</f>
        <v/>
      </c>
      <c r="U35" s="68">
        <f>IFERROR(IF(OR($A35="",U$5=""),"",IF(AND(U$5&lt;=INDEX(Planning!$I$9:$I$128,ROW()-5),U$5+6&gt;=INDEX(Planning!$H$9:$H$128,ROW()-5)),IF($B35="Jalon",2,1),"")),"")</f>
        <v/>
      </c>
      <c r="V35" s="68">
        <f>IFERROR(IF(OR($A35="",V$5=""),"",IF(AND(V$5&lt;=INDEX(Planning!$I$9:$I$128,ROW()-5),V$5+6&gt;=INDEX(Planning!$H$9:$H$128,ROW()-5)),IF($B35="Jalon",2,1),"")),"")</f>
        <v/>
      </c>
      <c r="W35" s="68">
        <f>IFERROR(IF(OR($A35="",W$5=""),"",IF(AND(W$5&lt;=INDEX(Planning!$I$9:$I$128,ROW()-5),W$5+6&gt;=INDEX(Planning!$H$9:$H$128,ROW()-5)),IF($B35="Jalon",2,1),"")),"")</f>
        <v/>
      </c>
      <c r="X35" s="68">
        <f>IFERROR(IF(OR($A35="",X$5=""),"",IF(AND(X$5&lt;=INDEX(Planning!$I$9:$I$128,ROW()-5),X$5+6&gt;=INDEX(Planning!$H$9:$H$128,ROW()-5)),IF($B35="Jalon",2,1),"")),"")</f>
        <v/>
      </c>
      <c r="Y35" s="68">
        <f>IFERROR(IF(OR($A35="",Y$5=""),"",IF(AND(Y$5&lt;=INDEX(Planning!$I$9:$I$128,ROW()-5),Y$5+6&gt;=INDEX(Planning!$H$9:$H$128,ROW()-5)),IF($B35="Jalon",2,1),"")),"")</f>
        <v/>
      </c>
      <c r="Z35" s="68">
        <f>IFERROR(IF(OR($A35="",Z$5=""),"",IF(AND(Z$5&lt;=INDEX(Planning!$I$9:$I$128,ROW()-5),Z$5+6&gt;=INDEX(Planning!$H$9:$H$128,ROW()-5)),IF($B35="Jalon",2,1),"")),"")</f>
        <v/>
      </c>
      <c r="AA35" s="68">
        <f>IFERROR(IF(OR($A35="",AA$5=""),"",IF(AND(AA$5&lt;=INDEX(Planning!$I$9:$I$128,ROW()-5),AA$5+6&gt;=INDEX(Planning!$H$9:$H$128,ROW()-5)),IF($B35="Jalon",2,1),"")),"")</f>
        <v/>
      </c>
      <c r="AB35" s="68">
        <f>IFERROR(IF(OR($A35="",AB$5=""),"",IF(AND(AB$5&lt;=INDEX(Planning!$I$9:$I$128,ROW()-5),AB$5+6&gt;=INDEX(Planning!$H$9:$H$128,ROW()-5)),IF($B35="Jalon",2,1),"")),"")</f>
        <v/>
      </c>
      <c r="AC35" s="68">
        <f>IFERROR(IF(OR($A35="",AC$5=""),"",IF(AND(AC$5&lt;=INDEX(Planning!$I$9:$I$128,ROW()-5),AC$5+6&gt;=INDEX(Planning!$H$9:$H$128,ROW()-5)),IF($B35="Jalon",2,1),"")),"")</f>
        <v/>
      </c>
      <c r="AD35" s="68">
        <f>IFERROR(IF(OR($A35="",AD$5=""),"",IF(AND(AD$5&lt;=INDEX(Planning!$I$9:$I$128,ROW()-5),AD$5+6&gt;=INDEX(Planning!$H$9:$H$128,ROW()-5)),IF($B35="Jalon",2,1),"")),"")</f>
        <v/>
      </c>
      <c r="AE35" s="68">
        <f>IFERROR(IF(OR($A35="",AE$5=""),"",IF(AND(AE$5&lt;=INDEX(Planning!$I$9:$I$128,ROW()-5),AE$5+6&gt;=INDEX(Planning!$H$9:$H$128,ROW()-5)),IF($B35="Jalon",2,1),"")),"")</f>
        <v/>
      </c>
      <c r="AF35" s="68">
        <f>IFERROR(IF(OR($A35="",AF$5=""),"",IF(AND(AF$5&lt;=INDEX(Planning!$I$9:$I$128,ROW()-5),AF$5+6&gt;=INDEX(Planning!$H$9:$H$128,ROW()-5)),IF($B35="Jalon",2,1),"")),"")</f>
        <v/>
      </c>
      <c r="AG35" s="68">
        <f>IFERROR(IF(OR($A35="",AG$5=""),"",IF(AND(AG$5&lt;=INDEX(Planning!$I$9:$I$128,ROW()-5),AG$5+6&gt;=INDEX(Planning!$H$9:$H$128,ROW()-5)),IF($B35="Jalon",2,1),"")),"")</f>
        <v/>
      </c>
    </row>
    <row r="36" ht="24" customHeight="1">
      <c r="A36" s="53">
        <f>IF(Planning!A39="","",Planning!A39)</f>
        <v/>
      </c>
      <c r="B36" s="53">
        <f>IF($A36="","",Planning!B39)</f>
        <v/>
      </c>
      <c r="C36" s="40">
        <f>IF($A36="","",Planning!C39)</f>
        <v/>
      </c>
      <c r="D36" s="40">
        <f>IF($A36="","",Planning!E39)</f>
        <v/>
      </c>
      <c r="E36" s="40">
        <f>IF($A36="","",Planning!F39)</f>
        <v/>
      </c>
      <c r="F36" s="53">
        <f>IF($A36="","",Planning!P39)</f>
        <v/>
      </c>
      <c r="G36" s="54">
        <f>IF($A36="","",Planning!M39)</f>
        <v/>
      </c>
      <c r="H36" s="67">
        <f>IFERROR(IF(OR($A36="",H$5=""),"",IF(AND(H$5&lt;=INDEX(Planning!$I$9:$I$128,ROW()-5),H$5+6&gt;=INDEX(Planning!$H$9:$H$128,ROW()-5)),IF($B36="Jalon",2,1),"")),"")</f>
        <v/>
      </c>
      <c r="I36" s="67">
        <f>IFERROR(IF(OR($A36="",I$5=""),"",IF(AND(I$5&lt;=INDEX(Planning!$I$9:$I$128,ROW()-5),I$5+6&gt;=INDEX(Planning!$H$9:$H$128,ROW()-5)),IF($B36="Jalon",2,1),"")),"")</f>
        <v/>
      </c>
      <c r="J36" s="67">
        <f>IFERROR(IF(OR($A36="",J$5=""),"",IF(AND(J$5&lt;=INDEX(Planning!$I$9:$I$128,ROW()-5),J$5+6&gt;=INDEX(Planning!$H$9:$H$128,ROW()-5)),IF($B36="Jalon",2,1),"")),"")</f>
        <v/>
      </c>
      <c r="K36" s="67">
        <f>IFERROR(IF(OR($A36="",K$5=""),"",IF(AND(K$5&lt;=INDEX(Planning!$I$9:$I$128,ROW()-5),K$5+6&gt;=INDEX(Planning!$H$9:$H$128,ROW()-5)),IF($B36="Jalon",2,1),"")),"")</f>
        <v/>
      </c>
      <c r="L36" s="67">
        <f>IFERROR(IF(OR($A36="",L$5=""),"",IF(AND(L$5&lt;=INDEX(Planning!$I$9:$I$128,ROW()-5),L$5+6&gt;=INDEX(Planning!$H$9:$H$128,ROW()-5)),IF($B36="Jalon",2,1),"")),"")</f>
        <v/>
      </c>
      <c r="M36" s="67">
        <f>IFERROR(IF(OR($A36="",M$5=""),"",IF(AND(M$5&lt;=INDEX(Planning!$I$9:$I$128,ROW()-5),M$5+6&gt;=INDEX(Planning!$H$9:$H$128,ROW()-5)),IF($B36="Jalon",2,1),"")),"")</f>
        <v/>
      </c>
      <c r="N36" s="67">
        <f>IFERROR(IF(OR($A36="",N$5=""),"",IF(AND(N$5&lt;=INDEX(Planning!$I$9:$I$128,ROW()-5),N$5+6&gt;=INDEX(Planning!$H$9:$H$128,ROW()-5)),IF($B36="Jalon",2,1),"")),"")</f>
        <v/>
      </c>
      <c r="O36" s="67">
        <f>IFERROR(IF(OR($A36="",O$5=""),"",IF(AND(O$5&lt;=INDEX(Planning!$I$9:$I$128,ROW()-5),O$5+6&gt;=INDEX(Planning!$H$9:$H$128,ROW()-5)),IF($B36="Jalon",2,1),"")),"")</f>
        <v/>
      </c>
      <c r="P36" s="67">
        <f>IFERROR(IF(OR($A36="",P$5=""),"",IF(AND(P$5&lt;=INDEX(Planning!$I$9:$I$128,ROW()-5),P$5+6&gt;=INDEX(Planning!$H$9:$H$128,ROW()-5)),IF($B36="Jalon",2,1),"")),"")</f>
        <v/>
      </c>
      <c r="Q36" s="67">
        <f>IFERROR(IF(OR($A36="",Q$5=""),"",IF(AND(Q$5&lt;=INDEX(Planning!$I$9:$I$128,ROW()-5),Q$5+6&gt;=INDEX(Planning!$H$9:$H$128,ROW()-5)),IF($B36="Jalon",2,1),"")),"")</f>
        <v/>
      </c>
      <c r="R36" s="67">
        <f>IFERROR(IF(OR($A36="",R$5=""),"",IF(AND(R$5&lt;=INDEX(Planning!$I$9:$I$128,ROW()-5),R$5+6&gt;=INDEX(Planning!$H$9:$H$128,ROW()-5)),IF($B36="Jalon",2,1),"")),"")</f>
        <v/>
      </c>
      <c r="S36" s="67">
        <f>IFERROR(IF(OR($A36="",S$5=""),"",IF(AND(S$5&lt;=INDEX(Planning!$I$9:$I$128,ROW()-5),S$5+6&gt;=INDEX(Planning!$H$9:$H$128,ROW()-5)),IF($B36="Jalon",2,1),"")),"")</f>
        <v/>
      </c>
      <c r="T36" s="67">
        <f>IFERROR(IF(OR($A36="",T$5=""),"",IF(AND(T$5&lt;=INDEX(Planning!$I$9:$I$128,ROW()-5),T$5+6&gt;=INDEX(Planning!$H$9:$H$128,ROW()-5)),IF($B36="Jalon",2,1),"")),"")</f>
        <v/>
      </c>
      <c r="U36" s="67">
        <f>IFERROR(IF(OR($A36="",U$5=""),"",IF(AND(U$5&lt;=INDEX(Planning!$I$9:$I$128,ROW()-5),U$5+6&gt;=INDEX(Planning!$H$9:$H$128,ROW()-5)),IF($B36="Jalon",2,1),"")),"")</f>
        <v/>
      </c>
      <c r="V36" s="67">
        <f>IFERROR(IF(OR($A36="",V$5=""),"",IF(AND(V$5&lt;=INDEX(Planning!$I$9:$I$128,ROW()-5),V$5+6&gt;=INDEX(Planning!$H$9:$H$128,ROW()-5)),IF($B36="Jalon",2,1),"")),"")</f>
        <v/>
      </c>
      <c r="W36" s="67">
        <f>IFERROR(IF(OR($A36="",W$5=""),"",IF(AND(W$5&lt;=INDEX(Planning!$I$9:$I$128,ROW()-5),W$5+6&gt;=INDEX(Planning!$H$9:$H$128,ROW()-5)),IF($B36="Jalon",2,1),"")),"")</f>
        <v/>
      </c>
      <c r="X36" s="67">
        <f>IFERROR(IF(OR($A36="",X$5=""),"",IF(AND(X$5&lt;=INDEX(Planning!$I$9:$I$128,ROW()-5),X$5+6&gt;=INDEX(Planning!$H$9:$H$128,ROW()-5)),IF($B36="Jalon",2,1),"")),"")</f>
        <v/>
      </c>
      <c r="Y36" s="67">
        <f>IFERROR(IF(OR($A36="",Y$5=""),"",IF(AND(Y$5&lt;=INDEX(Planning!$I$9:$I$128,ROW()-5),Y$5+6&gt;=INDEX(Planning!$H$9:$H$128,ROW()-5)),IF($B36="Jalon",2,1),"")),"")</f>
        <v/>
      </c>
      <c r="Z36" s="67">
        <f>IFERROR(IF(OR($A36="",Z$5=""),"",IF(AND(Z$5&lt;=INDEX(Planning!$I$9:$I$128,ROW()-5),Z$5+6&gt;=INDEX(Planning!$H$9:$H$128,ROW()-5)),IF($B36="Jalon",2,1),"")),"")</f>
        <v/>
      </c>
      <c r="AA36" s="67">
        <f>IFERROR(IF(OR($A36="",AA$5=""),"",IF(AND(AA$5&lt;=INDEX(Planning!$I$9:$I$128,ROW()-5),AA$5+6&gt;=INDEX(Planning!$H$9:$H$128,ROW()-5)),IF($B36="Jalon",2,1),"")),"")</f>
        <v/>
      </c>
      <c r="AB36" s="67">
        <f>IFERROR(IF(OR($A36="",AB$5=""),"",IF(AND(AB$5&lt;=INDEX(Planning!$I$9:$I$128,ROW()-5),AB$5+6&gt;=INDEX(Planning!$H$9:$H$128,ROW()-5)),IF($B36="Jalon",2,1),"")),"")</f>
        <v/>
      </c>
      <c r="AC36" s="67">
        <f>IFERROR(IF(OR($A36="",AC$5=""),"",IF(AND(AC$5&lt;=INDEX(Planning!$I$9:$I$128,ROW()-5),AC$5+6&gt;=INDEX(Planning!$H$9:$H$128,ROW()-5)),IF($B36="Jalon",2,1),"")),"")</f>
        <v/>
      </c>
      <c r="AD36" s="67">
        <f>IFERROR(IF(OR($A36="",AD$5=""),"",IF(AND(AD$5&lt;=INDEX(Planning!$I$9:$I$128,ROW()-5),AD$5+6&gt;=INDEX(Planning!$H$9:$H$128,ROW()-5)),IF($B36="Jalon",2,1),"")),"")</f>
        <v/>
      </c>
      <c r="AE36" s="67">
        <f>IFERROR(IF(OR($A36="",AE$5=""),"",IF(AND(AE$5&lt;=INDEX(Planning!$I$9:$I$128,ROW()-5),AE$5+6&gt;=INDEX(Planning!$H$9:$H$128,ROW()-5)),IF($B36="Jalon",2,1),"")),"")</f>
        <v/>
      </c>
      <c r="AF36" s="67">
        <f>IFERROR(IF(OR($A36="",AF$5=""),"",IF(AND(AF$5&lt;=INDEX(Planning!$I$9:$I$128,ROW()-5),AF$5+6&gt;=INDEX(Planning!$H$9:$H$128,ROW()-5)),IF($B36="Jalon",2,1),"")),"")</f>
        <v/>
      </c>
      <c r="AG36" s="67">
        <f>IFERROR(IF(OR($A36="",AG$5=""),"",IF(AND(AG$5&lt;=INDEX(Planning!$I$9:$I$128,ROW()-5),AG$5+6&gt;=INDEX(Planning!$H$9:$H$128,ROW()-5)),IF($B36="Jalon",2,1),"")),"")</f>
        <v/>
      </c>
    </row>
    <row r="37" ht="24" customHeight="1">
      <c r="A37" s="56">
        <f>IF(Planning!A40="","",Planning!A40)</f>
        <v/>
      </c>
      <c r="B37" s="56">
        <f>IF($A37="","",Planning!B40)</f>
        <v/>
      </c>
      <c r="C37" s="39">
        <f>IF($A37="","",Planning!C40)</f>
        <v/>
      </c>
      <c r="D37" s="39">
        <f>IF($A37="","",Planning!E40)</f>
        <v/>
      </c>
      <c r="E37" s="39">
        <f>IF($A37="","",Planning!F40)</f>
        <v/>
      </c>
      <c r="F37" s="56">
        <f>IF($A37="","",Planning!P40)</f>
        <v/>
      </c>
      <c r="G37" s="57">
        <f>IF($A37="","",Planning!M40)</f>
        <v/>
      </c>
      <c r="H37" s="68">
        <f>IFERROR(IF(OR($A37="",H$5=""),"",IF(AND(H$5&lt;=INDEX(Planning!$I$9:$I$128,ROW()-5),H$5+6&gt;=INDEX(Planning!$H$9:$H$128,ROW()-5)),IF($B37="Jalon",2,1),"")),"")</f>
        <v/>
      </c>
      <c r="I37" s="68">
        <f>IFERROR(IF(OR($A37="",I$5=""),"",IF(AND(I$5&lt;=INDEX(Planning!$I$9:$I$128,ROW()-5),I$5+6&gt;=INDEX(Planning!$H$9:$H$128,ROW()-5)),IF($B37="Jalon",2,1),"")),"")</f>
        <v/>
      </c>
      <c r="J37" s="68">
        <f>IFERROR(IF(OR($A37="",J$5=""),"",IF(AND(J$5&lt;=INDEX(Planning!$I$9:$I$128,ROW()-5),J$5+6&gt;=INDEX(Planning!$H$9:$H$128,ROW()-5)),IF($B37="Jalon",2,1),"")),"")</f>
        <v/>
      </c>
      <c r="K37" s="68">
        <f>IFERROR(IF(OR($A37="",K$5=""),"",IF(AND(K$5&lt;=INDEX(Planning!$I$9:$I$128,ROW()-5),K$5+6&gt;=INDEX(Planning!$H$9:$H$128,ROW()-5)),IF($B37="Jalon",2,1),"")),"")</f>
        <v/>
      </c>
      <c r="L37" s="68">
        <f>IFERROR(IF(OR($A37="",L$5=""),"",IF(AND(L$5&lt;=INDEX(Planning!$I$9:$I$128,ROW()-5),L$5+6&gt;=INDEX(Planning!$H$9:$H$128,ROW()-5)),IF($B37="Jalon",2,1),"")),"")</f>
        <v/>
      </c>
      <c r="M37" s="68">
        <f>IFERROR(IF(OR($A37="",M$5=""),"",IF(AND(M$5&lt;=INDEX(Planning!$I$9:$I$128,ROW()-5),M$5+6&gt;=INDEX(Planning!$H$9:$H$128,ROW()-5)),IF($B37="Jalon",2,1),"")),"")</f>
        <v/>
      </c>
      <c r="N37" s="68">
        <f>IFERROR(IF(OR($A37="",N$5=""),"",IF(AND(N$5&lt;=INDEX(Planning!$I$9:$I$128,ROW()-5),N$5+6&gt;=INDEX(Planning!$H$9:$H$128,ROW()-5)),IF($B37="Jalon",2,1),"")),"")</f>
        <v/>
      </c>
      <c r="O37" s="68">
        <f>IFERROR(IF(OR($A37="",O$5=""),"",IF(AND(O$5&lt;=INDEX(Planning!$I$9:$I$128,ROW()-5),O$5+6&gt;=INDEX(Planning!$H$9:$H$128,ROW()-5)),IF($B37="Jalon",2,1),"")),"")</f>
        <v/>
      </c>
      <c r="P37" s="68">
        <f>IFERROR(IF(OR($A37="",P$5=""),"",IF(AND(P$5&lt;=INDEX(Planning!$I$9:$I$128,ROW()-5),P$5+6&gt;=INDEX(Planning!$H$9:$H$128,ROW()-5)),IF($B37="Jalon",2,1),"")),"")</f>
        <v/>
      </c>
      <c r="Q37" s="68">
        <f>IFERROR(IF(OR($A37="",Q$5=""),"",IF(AND(Q$5&lt;=INDEX(Planning!$I$9:$I$128,ROW()-5),Q$5+6&gt;=INDEX(Planning!$H$9:$H$128,ROW()-5)),IF($B37="Jalon",2,1),"")),"")</f>
        <v/>
      </c>
      <c r="R37" s="68">
        <f>IFERROR(IF(OR($A37="",R$5=""),"",IF(AND(R$5&lt;=INDEX(Planning!$I$9:$I$128,ROW()-5),R$5+6&gt;=INDEX(Planning!$H$9:$H$128,ROW()-5)),IF($B37="Jalon",2,1),"")),"")</f>
        <v/>
      </c>
      <c r="S37" s="68">
        <f>IFERROR(IF(OR($A37="",S$5=""),"",IF(AND(S$5&lt;=INDEX(Planning!$I$9:$I$128,ROW()-5),S$5+6&gt;=INDEX(Planning!$H$9:$H$128,ROW()-5)),IF($B37="Jalon",2,1),"")),"")</f>
        <v/>
      </c>
      <c r="T37" s="68">
        <f>IFERROR(IF(OR($A37="",T$5=""),"",IF(AND(T$5&lt;=INDEX(Planning!$I$9:$I$128,ROW()-5),T$5+6&gt;=INDEX(Planning!$H$9:$H$128,ROW()-5)),IF($B37="Jalon",2,1),"")),"")</f>
        <v/>
      </c>
      <c r="U37" s="68">
        <f>IFERROR(IF(OR($A37="",U$5=""),"",IF(AND(U$5&lt;=INDEX(Planning!$I$9:$I$128,ROW()-5),U$5+6&gt;=INDEX(Planning!$H$9:$H$128,ROW()-5)),IF($B37="Jalon",2,1),"")),"")</f>
        <v/>
      </c>
      <c r="V37" s="68">
        <f>IFERROR(IF(OR($A37="",V$5=""),"",IF(AND(V$5&lt;=INDEX(Planning!$I$9:$I$128,ROW()-5),V$5+6&gt;=INDEX(Planning!$H$9:$H$128,ROW()-5)),IF($B37="Jalon",2,1),"")),"")</f>
        <v/>
      </c>
      <c r="W37" s="68">
        <f>IFERROR(IF(OR($A37="",W$5=""),"",IF(AND(W$5&lt;=INDEX(Planning!$I$9:$I$128,ROW()-5),W$5+6&gt;=INDEX(Planning!$H$9:$H$128,ROW()-5)),IF($B37="Jalon",2,1),"")),"")</f>
        <v/>
      </c>
      <c r="X37" s="68">
        <f>IFERROR(IF(OR($A37="",X$5=""),"",IF(AND(X$5&lt;=INDEX(Planning!$I$9:$I$128,ROW()-5),X$5+6&gt;=INDEX(Planning!$H$9:$H$128,ROW()-5)),IF($B37="Jalon",2,1),"")),"")</f>
        <v/>
      </c>
      <c r="Y37" s="68">
        <f>IFERROR(IF(OR($A37="",Y$5=""),"",IF(AND(Y$5&lt;=INDEX(Planning!$I$9:$I$128,ROW()-5),Y$5+6&gt;=INDEX(Planning!$H$9:$H$128,ROW()-5)),IF($B37="Jalon",2,1),"")),"")</f>
        <v/>
      </c>
      <c r="Z37" s="68">
        <f>IFERROR(IF(OR($A37="",Z$5=""),"",IF(AND(Z$5&lt;=INDEX(Planning!$I$9:$I$128,ROW()-5),Z$5+6&gt;=INDEX(Planning!$H$9:$H$128,ROW()-5)),IF($B37="Jalon",2,1),"")),"")</f>
        <v/>
      </c>
      <c r="AA37" s="68">
        <f>IFERROR(IF(OR($A37="",AA$5=""),"",IF(AND(AA$5&lt;=INDEX(Planning!$I$9:$I$128,ROW()-5),AA$5+6&gt;=INDEX(Planning!$H$9:$H$128,ROW()-5)),IF($B37="Jalon",2,1),"")),"")</f>
        <v/>
      </c>
      <c r="AB37" s="68">
        <f>IFERROR(IF(OR($A37="",AB$5=""),"",IF(AND(AB$5&lt;=INDEX(Planning!$I$9:$I$128,ROW()-5),AB$5+6&gt;=INDEX(Planning!$H$9:$H$128,ROW()-5)),IF($B37="Jalon",2,1),"")),"")</f>
        <v/>
      </c>
      <c r="AC37" s="68">
        <f>IFERROR(IF(OR($A37="",AC$5=""),"",IF(AND(AC$5&lt;=INDEX(Planning!$I$9:$I$128,ROW()-5),AC$5+6&gt;=INDEX(Planning!$H$9:$H$128,ROW()-5)),IF($B37="Jalon",2,1),"")),"")</f>
        <v/>
      </c>
      <c r="AD37" s="68">
        <f>IFERROR(IF(OR($A37="",AD$5=""),"",IF(AND(AD$5&lt;=INDEX(Planning!$I$9:$I$128,ROW()-5),AD$5+6&gt;=INDEX(Planning!$H$9:$H$128,ROW()-5)),IF($B37="Jalon",2,1),"")),"")</f>
        <v/>
      </c>
      <c r="AE37" s="68">
        <f>IFERROR(IF(OR($A37="",AE$5=""),"",IF(AND(AE$5&lt;=INDEX(Planning!$I$9:$I$128,ROW()-5),AE$5+6&gt;=INDEX(Planning!$H$9:$H$128,ROW()-5)),IF($B37="Jalon",2,1),"")),"")</f>
        <v/>
      </c>
      <c r="AF37" s="68">
        <f>IFERROR(IF(OR($A37="",AF$5=""),"",IF(AND(AF$5&lt;=INDEX(Planning!$I$9:$I$128,ROW()-5),AF$5+6&gt;=INDEX(Planning!$H$9:$H$128,ROW()-5)),IF($B37="Jalon",2,1),"")),"")</f>
        <v/>
      </c>
      <c r="AG37" s="68">
        <f>IFERROR(IF(OR($A37="",AG$5=""),"",IF(AND(AG$5&lt;=INDEX(Planning!$I$9:$I$128,ROW()-5),AG$5+6&gt;=INDEX(Planning!$H$9:$H$128,ROW()-5)),IF($B37="Jalon",2,1),"")),"")</f>
        <v/>
      </c>
    </row>
    <row r="38" ht="24" customHeight="1">
      <c r="A38" s="53">
        <f>IF(Planning!A41="","",Planning!A41)</f>
        <v/>
      </c>
      <c r="B38" s="53">
        <f>IF($A38="","",Planning!B41)</f>
        <v/>
      </c>
      <c r="C38" s="40">
        <f>IF($A38="","",Planning!C41)</f>
        <v/>
      </c>
      <c r="D38" s="40">
        <f>IF($A38="","",Planning!E41)</f>
        <v/>
      </c>
      <c r="E38" s="40">
        <f>IF($A38="","",Planning!F41)</f>
        <v/>
      </c>
      <c r="F38" s="53">
        <f>IF($A38="","",Planning!P41)</f>
        <v/>
      </c>
      <c r="G38" s="54">
        <f>IF($A38="","",Planning!M41)</f>
        <v/>
      </c>
      <c r="H38" s="67">
        <f>IFERROR(IF(OR($A38="",H$5=""),"",IF(AND(H$5&lt;=INDEX(Planning!$I$9:$I$128,ROW()-5),H$5+6&gt;=INDEX(Planning!$H$9:$H$128,ROW()-5)),IF($B38="Jalon",2,1),"")),"")</f>
        <v/>
      </c>
      <c r="I38" s="67">
        <f>IFERROR(IF(OR($A38="",I$5=""),"",IF(AND(I$5&lt;=INDEX(Planning!$I$9:$I$128,ROW()-5),I$5+6&gt;=INDEX(Planning!$H$9:$H$128,ROW()-5)),IF($B38="Jalon",2,1),"")),"")</f>
        <v/>
      </c>
      <c r="J38" s="67">
        <f>IFERROR(IF(OR($A38="",J$5=""),"",IF(AND(J$5&lt;=INDEX(Planning!$I$9:$I$128,ROW()-5),J$5+6&gt;=INDEX(Planning!$H$9:$H$128,ROW()-5)),IF($B38="Jalon",2,1),"")),"")</f>
        <v/>
      </c>
      <c r="K38" s="67">
        <f>IFERROR(IF(OR($A38="",K$5=""),"",IF(AND(K$5&lt;=INDEX(Planning!$I$9:$I$128,ROW()-5),K$5+6&gt;=INDEX(Planning!$H$9:$H$128,ROW()-5)),IF($B38="Jalon",2,1),"")),"")</f>
        <v/>
      </c>
      <c r="L38" s="67">
        <f>IFERROR(IF(OR($A38="",L$5=""),"",IF(AND(L$5&lt;=INDEX(Planning!$I$9:$I$128,ROW()-5),L$5+6&gt;=INDEX(Planning!$H$9:$H$128,ROW()-5)),IF($B38="Jalon",2,1),"")),"")</f>
        <v/>
      </c>
      <c r="M38" s="67">
        <f>IFERROR(IF(OR($A38="",M$5=""),"",IF(AND(M$5&lt;=INDEX(Planning!$I$9:$I$128,ROW()-5),M$5+6&gt;=INDEX(Planning!$H$9:$H$128,ROW()-5)),IF($B38="Jalon",2,1),"")),"")</f>
        <v/>
      </c>
      <c r="N38" s="67">
        <f>IFERROR(IF(OR($A38="",N$5=""),"",IF(AND(N$5&lt;=INDEX(Planning!$I$9:$I$128,ROW()-5),N$5+6&gt;=INDEX(Planning!$H$9:$H$128,ROW()-5)),IF($B38="Jalon",2,1),"")),"")</f>
        <v/>
      </c>
      <c r="O38" s="67">
        <f>IFERROR(IF(OR($A38="",O$5=""),"",IF(AND(O$5&lt;=INDEX(Planning!$I$9:$I$128,ROW()-5),O$5+6&gt;=INDEX(Planning!$H$9:$H$128,ROW()-5)),IF($B38="Jalon",2,1),"")),"")</f>
        <v/>
      </c>
      <c r="P38" s="67">
        <f>IFERROR(IF(OR($A38="",P$5=""),"",IF(AND(P$5&lt;=INDEX(Planning!$I$9:$I$128,ROW()-5),P$5+6&gt;=INDEX(Planning!$H$9:$H$128,ROW()-5)),IF($B38="Jalon",2,1),"")),"")</f>
        <v/>
      </c>
      <c r="Q38" s="67">
        <f>IFERROR(IF(OR($A38="",Q$5=""),"",IF(AND(Q$5&lt;=INDEX(Planning!$I$9:$I$128,ROW()-5),Q$5+6&gt;=INDEX(Planning!$H$9:$H$128,ROW()-5)),IF($B38="Jalon",2,1),"")),"")</f>
        <v/>
      </c>
      <c r="R38" s="67">
        <f>IFERROR(IF(OR($A38="",R$5=""),"",IF(AND(R$5&lt;=INDEX(Planning!$I$9:$I$128,ROW()-5),R$5+6&gt;=INDEX(Planning!$H$9:$H$128,ROW()-5)),IF($B38="Jalon",2,1),"")),"")</f>
        <v/>
      </c>
      <c r="S38" s="67">
        <f>IFERROR(IF(OR($A38="",S$5=""),"",IF(AND(S$5&lt;=INDEX(Planning!$I$9:$I$128,ROW()-5),S$5+6&gt;=INDEX(Planning!$H$9:$H$128,ROW()-5)),IF($B38="Jalon",2,1),"")),"")</f>
        <v/>
      </c>
      <c r="T38" s="67">
        <f>IFERROR(IF(OR($A38="",T$5=""),"",IF(AND(T$5&lt;=INDEX(Planning!$I$9:$I$128,ROW()-5),T$5+6&gt;=INDEX(Planning!$H$9:$H$128,ROW()-5)),IF($B38="Jalon",2,1),"")),"")</f>
        <v/>
      </c>
      <c r="U38" s="67">
        <f>IFERROR(IF(OR($A38="",U$5=""),"",IF(AND(U$5&lt;=INDEX(Planning!$I$9:$I$128,ROW()-5),U$5+6&gt;=INDEX(Planning!$H$9:$H$128,ROW()-5)),IF($B38="Jalon",2,1),"")),"")</f>
        <v/>
      </c>
      <c r="V38" s="67">
        <f>IFERROR(IF(OR($A38="",V$5=""),"",IF(AND(V$5&lt;=INDEX(Planning!$I$9:$I$128,ROW()-5),V$5+6&gt;=INDEX(Planning!$H$9:$H$128,ROW()-5)),IF($B38="Jalon",2,1),"")),"")</f>
        <v/>
      </c>
      <c r="W38" s="67">
        <f>IFERROR(IF(OR($A38="",W$5=""),"",IF(AND(W$5&lt;=INDEX(Planning!$I$9:$I$128,ROW()-5),W$5+6&gt;=INDEX(Planning!$H$9:$H$128,ROW()-5)),IF($B38="Jalon",2,1),"")),"")</f>
        <v/>
      </c>
      <c r="X38" s="67">
        <f>IFERROR(IF(OR($A38="",X$5=""),"",IF(AND(X$5&lt;=INDEX(Planning!$I$9:$I$128,ROW()-5),X$5+6&gt;=INDEX(Planning!$H$9:$H$128,ROW()-5)),IF($B38="Jalon",2,1),"")),"")</f>
        <v/>
      </c>
      <c r="Y38" s="67">
        <f>IFERROR(IF(OR($A38="",Y$5=""),"",IF(AND(Y$5&lt;=INDEX(Planning!$I$9:$I$128,ROW()-5),Y$5+6&gt;=INDEX(Planning!$H$9:$H$128,ROW()-5)),IF($B38="Jalon",2,1),"")),"")</f>
        <v/>
      </c>
      <c r="Z38" s="67">
        <f>IFERROR(IF(OR($A38="",Z$5=""),"",IF(AND(Z$5&lt;=INDEX(Planning!$I$9:$I$128,ROW()-5),Z$5+6&gt;=INDEX(Planning!$H$9:$H$128,ROW()-5)),IF($B38="Jalon",2,1),"")),"")</f>
        <v/>
      </c>
      <c r="AA38" s="67">
        <f>IFERROR(IF(OR($A38="",AA$5=""),"",IF(AND(AA$5&lt;=INDEX(Planning!$I$9:$I$128,ROW()-5),AA$5+6&gt;=INDEX(Planning!$H$9:$H$128,ROW()-5)),IF($B38="Jalon",2,1),"")),"")</f>
        <v/>
      </c>
      <c r="AB38" s="67">
        <f>IFERROR(IF(OR($A38="",AB$5=""),"",IF(AND(AB$5&lt;=INDEX(Planning!$I$9:$I$128,ROW()-5),AB$5+6&gt;=INDEX(Planning!$H$9:$H$128,ROW()-5)),IF($B38="Jalon",2,1),"")),"")</f>
        <v/>
      </c>
      <c r="AC38" s="67">
        <f>IFERROR(IF(OR($A38="",AC$5=""),"",IF(AND(AC$5&lt;=INDEX(Planning!$I$9:$I$128,ROW()-5),AC$5+6&gt;=INDEX(Planning!$H$9:$H$128,ROW()-5)),IF($B38="Jalon",2,1),"")),"")</f>
        <v/>
      </c>
      <c r="AD38" s="67">
        <f>IFERROR(IF(OR($A38="",AD$5=""),"",IF(AND(AD$5&lt;=INDEX(Planning!$I$9:$I$128,ROW()-5),AD$5+6&gt;=INDEX(Planning!$H$9:$H$128,ROW()-5)),IF($B38="Jalon",2,1),"")),"")</f>
        <v/>
      </c>
      <c r="AE38" s="67">
        <f>IFERROR(IF(OR($A38="",AE$5=""),"",IF(AND(AE$5&lt;=INDEX(Planning!$I$9:$I$128,ROW()-5),AE$5+6&gt;=INDEX(Planning!$H$9:$H$128,ROW()-5)),IF($B38="Jalon",2,1),"")),"")</f>
        <v/>
      </c>
      <c r="AF38" s="67">
        <f>IFERROR(IF(OR($A38="",AF$5=""),"",IF(AND(AF$5&lt;=INDEX(Planning!$I$9:$I$128,ROW()-5),AF$5+6&gt;=INDEX(Planning!$H$9:$H$128,ROW()-5)),IF($B38="Jalon",2,1),"")),"")</f>
        <v/>
      </c>
      <c r="AG38" s="67">
        <f>IFERROR(IF(OR($A38="",AG$5=""),"",IF(AND(AG$5&lt;=INDEX(Planning!$I$9:$I$128,ROW()-5),AG$5+6&gt;=INDEX(Planning!$H$9:$H$128,ROW()-5)),IF($B38="Jalon",2,1),"")),"")</f>
        <v/>
      </c>
    </row>
    <row r="39" ht="24" customHeight="1">
      <c r="A39" s="56">
        <f>IF(Planning!A42="","",Planning!A42)</f>
        <v/>
      </c>
      <c r="B39" s="56">
        <f>IF($A39="","",Planning!B42)</f>
        <v/>
      </c>
      <c r="C39" s="39">
        <f>IF($A39="","",Planning!C42)</f>
        <v/>
      </c>
      <c r="D39" s="39">
        <f>IF($A39="","",Planning!E42)</f>
        <v/>
      </c>
      <c r="E39" s="39">
        <f>IF($A39="","",Planning!F42)</f>
        <v/>
      </c>
      <c r="F39" s="56">
        <f>IF($A39="","",Planning!P42)</f>
        <v/>
      </c>
      <c r="G39" s="57">
        <f>IF($A39="","",Planning!M42)</f>
        <v/>
      </c>
      <c r="H39" s="68">
        <f>IFERROR(IF(OR($A39="",H$5=""),"",IF(AND(H$5&lt;=INDEX(Planning!$I$9:$I$128,ROW()-5),H$5+6&gt;=INDEX(Planning!$H$9:$H$128,ROW()-5)),IF($B39="Jalon",2,1),"")),"")</f>
        <v/>
      </c>
      <c r="I39" s="68">
        <f>IFERROR(IF(OR($A39="",I$5=""),"",IF(AND(I$5&lt;=INDEX(Planning!$I$9:$I$128,ROW()-5),I$5+6&gt;=INDEX(Planning!$H$9:$H$128,ROW()-5)),IF($B39="Jalon",2,1),"")),"")</f>
        <v/>
      </c>
      <c r="J39" s="68">
        <f>IFERROR(IF(OR($A39="",J$5=""),"",IF(AND(J$5&lt;=INDEX(Planning!$I$9:$I$128,ROW()-5),J$5+6&gt;=INDEX(Planning!$H$9:$H$128,ROW()-5)),IF($B39="Jalon",2,1),"")),"")</f>
        <v/>
      </c>
      <c r="K39" s="68">
        <f>IFERROR(IF(OR($A39="",K$5=""),"",IF(AND(K$5&lt;=INDEX(Planning!$I$9:$I$128,ROW()-5),K$5+6&gt;=INDEX(Planning!$H$9:$H$128,ROW()-5)),IF($B39="Jalon",2,1),"")),"")</f>
        <v/>
      </c>
      <c r="L39" s="68">
        <f>IFERROR(IF(OR($A39="",L$5=""),"",IF(AND(L$5&lt;=INDEX(Planning!$I$9:$I$128,ROW()-5),L$5+6&gt;=INDEX(Planning!$H$9:$H$128,ROW()-5)),IF($B39="Jalon",2,1),"")),"")</f>
        <v/>
      </c>
      <c r="M39" s="68">
        <f>IFERROR(IF(OR($A39="",M$5=""),"",IF(AND(M$5&lt;=INDEX(Planning!$I$9:$I$128,ROW()-5),M$5+6&gt;=INDEX(Planning!$H$9:$H$128,ROW()-5)),IF($B39="Jalon",2,1),"")),"")</f>
        <v/>
      </c>
      <c r="N39" s="68">
        <f>IFERROR(IF(OR($A39="",N$5=""),"",IF(AND(N$5&lt;=INDEX(Planning!$I$9:$I$128,ROW()-5),N$5+6&gt;=INDEX(Planning!$H$9:$H$128,ROW()-5)),IF($B39="Jalon",2,1),"")),"")</f>
        <v/>
      </c>
      <c r="O39" s="68">
        <f>IFERROR(IF(OR($A39="",O$5=""),"",IF(AND(O$5&lt;=INDEX(Planning!$I$9:$I$128,ROW()-5),O$5+6&gt;=INDEX(Planning!$H$9:$H$128,ROW()-5)),IF($B39="Jalon",2,1),"")),"")</f>
        <v/>
      </c>
      <c r="P39" s="68">
        <f>IFERROR(IF(OR($A39="",P$5=""),"",IF(AND(P$5&lt;=INDEX(Planning!$I$9:$I$128,ROW()-5),P$5+6&gt;=INDEX(Planning!$H$9:$H$128,ROW()-5)),IF($B39="Jalon",2,1),"")),"")</f>
        <v/>
      </c>
      <c r="Q39" s="68">
        <f>IFERROR(IF(OR($A39="",Q$5=""),"",IF(AND(Q$5&lt;=INDEX(Planning!$I$9:$I$128,ROW()-5),Q$5+6&gt;=INDEX(Planning!$H$9:$H$128,ROW()-5)),IF($B39="Jalon",2,1),"")),"")</f>
        <v/>
      </c>
      <c r="R39" s="68">
        <f>IFERROR(IF(OR($A39="",R$5=""),"",IF(AND(R$5&lt;=INDEX(Planning!$I$9:$I$128,ROW()-5),R$5+6&gt;=INDEX(Planning!$H$9:$H$128,ROW()-5)),IF($B39="Jalon",2,1),"")),"")</f>
        <v/>
      </c>
      <c r="S39" s="68">
        <f>IFERROR(IF(OR($A39="",S$5=""),"",IF(AND(S$5&lt;=INDEX(Planning!$I$9:$I$128,ROW()-5),S$5+6&gt;=INDEX(Planning!$H$9:$H$128,ROW()-5)),IF($B39="Jalon",2,1),"")),"")</f>
        <v/>
      </c>
      <c r="T39" s="68">
        <f>IFERROR(IF(OR($A39="",T$5=""),"",IF(AND(T$5&lt;=INDEX(Planning!$I$9:$I$128,ROW()-5),T$5+6&gt;=INDEX(Planning!$H$9:$H$128,ROW()-5)),IF($B39="Jalon",2,1),"")),"")</f>
        <v/>
      </c>
      <c r="U39" s="68">
        <f>IFERROR(IF(OR($A39="",U$5=""),"",IF(AND(U$5&lt;=INDEX(Planning!$I$9:$I$128,ROW()-5),U$5+6&gt;=INDEX(Planning!$H$9:$H$128,ROW()-5)),IF($B39="Jalon",2,1),"")),"")</f>
        <v/>
      </c>
      <c r="V39" s="68">
        <f>IFERROR(IF(OR($A39="",V$5=""),"",IF(AND(V$5&lt;=INDEX(Planning!$I$9:$I$128,ROW()-5),V$5+6&gt;=INDEX(Planning!$H$9:$H$128,ROW()-5)),IF($B39="Jalon",2,1),"")),"")</f>
        <v/>
      </c>
      <c r="W39" s="68">
        <f>IFERROR(IF(OR($A39="",W$5=""),"",IF(AND(W$5&lt;=INDEX(Planning!$I$9:$I$128,ROW()-5),W$5+6&gt;=INDEX(Planning!$H$9:$H$128,ROW()-5)),IF($B39="Jalon",2,1),"")),"")</f>
        <v/>
      </c>
      <c r="X39" s="68">
        <f>IFERROR(IF(OR($A39="",X$5=""),"",IF(AND(X$5&lt;=INDEX(Planning!$I$9:$I$128,ROW()-5),X$5+6&gt;=INDEX(Planning!$H$9:$H$128,ROW()-5)),IF($B39="Jalon",2,1),"")),"")</f>
        <v/>
      </c>
      <c r="Y39" s="68">
        <f>IFERROR(IF(OR($A39="",Y$5=""),"",IF(AND(Y$5&lt;=INDEX(Planning!$I$9:$I$128,ROW()-5),Y$5+6&gt;=INDEX(Planning!$H$9:$H$128,ROW()-5)),IF($B39="Jalon",2,1),"")),"")</f>
        <v/>
      </c>
      <c r="Z39" s="68">
        <f>IFERROR(IF(OR($A39="",Z$5=""),"",IF(AND(Z$5&lt;=INDEX(Planning!$I$9:$I$128,ROW()-5),Z$5+6&gt;=INDEX(Planning!$H$9:$H$128,ROW()-5)),IF($B39="Jalon",2,1),"")),"")</f>
        <v/>
      </c>
      <c r="AA39" s="68">
        <f>IFERROR(IF(OR($A39="",AA$5=""),"",IF(AND(AA$5&lt;=INDEX(Planning!$I$9:$I$128,ROW()-5),AA$5+6&gt;=INDEX(Planning!$H$9:$H$128,ROW()-5)),IF($B39="Jalon",2,1),"")),"")</f>
        <v/>
      </c>
      <c r="AB39" s="68">
        <f>IFERROR(IF(OR($A39="",AB$5=""),"",IF(AND(AB$5&lt;=INDEX(Planning!$I$9:$I$128,ROW()-5),AB$5+6&gt;=INDEX(Planning!$H$9:$H$128,ROW()-5)),IF($B39="Jalon",2,1),"")),"")</f>
        <v/>
      </c>
      <c r="AC39" s="68">
        <f>IFERROR(IF(OR($A39="",AC$5=""),"",IF(AND(AC$5&lt;=INDEX(Planning!$I$9:$I$128,ROW()-5),AC$5+6&gt;=INDEX(Planning!$H$9:$H$128,ROW()-5)),IF($B39="Jalon",2,1),"")),"")</f>
        <v/>
      </c>
      <c r="AD39" s="68">
        <f>IFERROR(IF(OR($A39="",AD$5=""),"",IF(AND(AD$5&lt;=INDEX(Planning!$I$9:$I$128,ROW()-5),AD$5+6&gt;=INDEX(Planning!$H$9:$H$128,ROW()-5)),IF($B39="Jalon",2,1),"")),"")</f>
        <v/>
      </c>
      <c r="AE39" s="68">
        <f>IFERROR(IF(OR($A39="",AE$5=""),"",IF(AND(AE$5&lt;=INDEX(Planning!$I$9:$I$128,ROW()-5),AE$5+6&gt;=INDEX(Planning!$H$9:$H$128,ROW()-5)),IF($B39="Jalon",2,1),"")),"")</f>
        <v/>
      </c>
      <c r="AF39" s="68">
        <f>IFERROR(IF(OR($A39="",AF$5=""),"",IF(AND(AF$5&lt;=INDEX(Planning!$I$9:$I$128,ROW()-5),AF$5+6&gt;=INDEX(Planning!$H$9:$H$128,ROW()-5)),IF($B39="Jalon",2,1),"")),"")</f>
        <v/>
      </c>
      <c r="AG39" s="68">
        <f>IFERROR(IF(OR($A39="",AG$5=""),"",IF(AND(AG$5&lt;=INDEX(Planning!$I$9:$I$128,ROW()-5),AG$5+6&gt;=INDEX(Planning!$H$9:$H$128,ROW()-5)),IF($B39="Jalon",2,1),"")),"")</f>
        <v/>
      </c>
    </row>
    <row r="40" ht="24" customHeight="1">
      <c r="A40" s="53">
        <f>IF(Planning!A43="","",Planning!A43)</f>
        <v/>
      </c>
      <c r="B40" s="53">
        <f>IF($A40="","",Planning!B43)</f>
        <v/>
      </c>
      <c r="C40" s="40">
        <f>IF($A40="","",Planning!C43)</f>
        <v/>
      </c>
      <c r="D40" s="40">
        <f>IF($A40="","",Planning!E43)</f>
        <v/>
      </c>
      <c r="E40" s="40">
        <f>IF($A40="","",Planning!F43)</f>
        <v/>
      </c>
      <c r="F40" s="53">
        <f>IF($A40="","",Planning!P43)</f>
        <v/>
      </c>
      <c r="G40" s="54">
        <f>IF($A40="","",Planning!M43)</f>
        <v/>
      </c>
      <c r="H40" s="67">
        <f>IFERROR(IF(OR($A40="",H$5=""),"",IF(AND(H$5&lt;=INDEX(Planning!$I$9:$I$128,ROW()-5),H$5+6&gt;=INDEX(Planning!$H$9:$H$128,ROW()-5)),IF($B40="Jalon",2,1),"")),"")</f>
        <v/>
      </c>
      <c r="I40" s="67">
        <f>IFERROR(IF(OR($A40="",I$5=""),"",IF(AND(I$5&lt;=INDEX(Planning!$I$9:$I$128,ROW()-5),I$5+6&gt;=INDEX(Planning!$H$9:$H$128,ROW()-5)),IF($B40="Jalon",2,1),"")),"")</f>
        <v/>
      </c>
      <c r="J40" s="67">
        <f>IFERROR(IF(OR($A40="",J$5=""),"",IF(AND(J$5&lt;=INDEX(Planning!$I$9:$I$128,ROW()-5),J$5+6&gt;=INDEX(Planning!$H$9:$H$128,ROW()-5)),IF($B40="Jalon",2,1),"")),"")</f>
        <v/>
      </c>
      <c r="K40" s="67">
        <f>IFERROR(IF(OR($A40="",K$5=""),"",IF(AND(K$5&lt;=INDEX(Planning!$I$9:$I$128,ROW()-5),K$5+6&gt;=INDEX(Planning!$H$9:$H$128,ROW()-5)),IF($B40="Jalon",2,1),"")),"")</f>
        <v/>
      </c>
      <c r="L40" s="67">
        <f>IFERROR(IF(OR($A40="",L$5=""),"",IF(AND(L$5&lt;=INDEX(Planning!$I$9:$I$128,ROW()-5),L$5+6&gt;=INDEX(Planning!$H$9:$H$128,ROW()-5)),IF($B40="Jalon",2,1),"")),"")</f>
        <v/>
      </c>
      <c r="M40" s="67">
        <f>IFERROR(IF(OR($A40="",M$5=""),"",IF(AND(M$5&lt;=INDEX(Planning!$I$9:$I$128,ROW()-5),M$5+6&gt;=INDEX(Planning!$H$9:$H$128,ROW()-5)),IF($B40="Jalon",2,1),"")),"")</f>
        <v/>
      </c>
      <c r="N40" s="67">
        <f>IFERROR(IF(OR($A40="",N$5=""),"",IF(AND(N$5&lt;=INDEX(Planning!$I$9:$I$128,ROW()-5),N$5+6&gt;=INDEX(Planning!$H$9:$H$128,ROW()-5)),IF($B40="Jalon",2,1),"")),"")</f>
        <v/>
      </c>
      <c r="O40" s="67">
        <f>IFERROR(IF(OR($A40="",O$5=""),"",IF(AND(O$5&lt;=INDEX(Planning!$I$9:$I$128,ROW()-5),O$5+6&gt;=INDEX(Planning!$H$9:$H$128,ROW()-5)),IF($B40="Jalon",2,1),"")),"")</f>
        <v/>
      </c>
      <c r="P40" s="67">
        <f>IFERROR(IF(OR($A40="",P$5=""),"",IF(AND(P$5&lt;=INDEX(Planning!$I$9:$I$128,ROW()-5),P$5+6&gt;=INDEX(Planning!$H$9:$H$128,ROW()-5)),IF($B40="Jalon",2,1),"")),"")</f>
        <v/>
      </c>
      <c r="Q40" s="67">
        <f>IFERROR(IF(OR($A40="",Q$5=""),"",IF(AND(Q$5&lt;=INDEX(Planning!$I$9:$I$128,ROW()-5),Q$5+6&gt;=INDEX(Planning!$H$9:$H$128,ROW()-5)),IF($B40="Jalon",2,1),"")),"")</f>
        <v/>
      </c>
      <c r="R40" s="67">
        <f>IFERROR(IF(OR($A40="",R$5=""),"",IF(AND(R$5&lt;=INDEX(Planning!$I$9:$I$128,ROW()-5),R$5+6&gt;=INDEX(Planning!$H$9:$H$128,ROW()-5)),IF($B40="Jalon",2,1),"")),"")</f>
        <v/>
      </c>
      <c r="S40" s="67">
        <f>IFERROR(IF(OR($A40="",S$5=""),"",IF(AND(S$5&lt;=INDEX(Planning!$I$9:$I$128,ROW()-5),S$5+6&gt;=INDEX(Planning!$H$9:$H$128,ROW()-5)),IF($B40="Jalon",2,1),"")),"")</f>
        <v/>
      </c>
      <c r="T40" s="67">
        <f>IFERROR(IF(OR($A40="",T$5=""),"",IF(AND(T$5&lt;=INDEX(Planning!$I$9:$I$128,ROW()-5),T$5+6&gt;=INDEX(Planning!$H$9:$H$128,ROW()-5)),IF($B40="Jalon",2,1),"")),"")</f>
        <v/>
      </c>
      <c r="U40" s="67">
        <f>IFERROR(IF(OR($A40="",U$5=""),"",IF(AND(U$5&lt;=INDEX(Planning!$I$9:$I$128,ROW()-5),U$5+6&gt;=INDEX(Planning!$H$9:$H$128,ROW()-5)),IF($B40="Jalon",2,1),"")),"")</f>
        <v/>
      </c>
      <c r="V40" s="67">
        <f>IFERROR(IF(OR($A40="",V$5=""),"",IF(AND(V$5&lt;=INDEX(Planning!$I$9:$I$128,ROW()-5),V$5+6&gt;=INDEX(Planning!$H$9:$H$128,ROW()-5)),IF($B40="Jalon",2,1),"")),"")</f>
        <v/>
      </c>
      <c r="W40" s="67">
        <f>IFERROR(IF(OR($A40="",W$5=""),"",IF(AND(W$5&lt;=INDEX(Planning!$I$9:$I$128,ROW()-5),W$5+6&gt;=INDEX(Planning!$H$9:$H$128,ROW()-5)),IF($B40="Jalon",2,1),"")),"")</f>
        <v/>
      </c>
      <c r="X40" s="67">
        <f>IFERROR(IF(OR($A40="",X$5=""),"",IF(AND(X$5&lt;=INDEX(Planning!$I$9:$I$128,ROW()-5),X$5+6&gt;=INDEX(Planning!$H$9:$H$128,ROW()-5)),IF($B40="Jalon",2,1),"")),"")</f>
        <v/>
      </c>
      <c r="Y40" s="67">
        <f>IFERROR(IF(OR($A40="",Y$5=""),"",IF(AND(Y$5&lt;=INDEX(Planning!$I$9:$I$128,ROW()-5),Y$5+6&gt;=INDEX(Planning!$H$9:$H$128,ROW()-5)),IF($B40="Jalon",2,1),"")),"")</f>
        <v/>
      </c>
      <c r="Z40" s="67">
        <f>IFERROR(IF(OR($A40="",Z$5=""),"",IF(AND(Z$5&lt;=INDEX(Planning!$I$9:$I$128,ROW()-5),Z$5+6&gt;=INDEX(Planning!$H$9:$H$128,ROW()-5)),IF($B40="Jalon",2,1),"")),"")</f>
        <v/>
      </c>
      <c r="AA40" s="67">
        <f>IFERROR(IF(OR($A40="",AA$5=""),"",IF(AND(AA$5&lt;=INDEX(Planning!$I$9:$I$128,ROW()-5),AA$5+6&gt;=INDEX(Planning!$H$9:$H$128,ROW()-5)),IF($B40="Jalon",2,1),"")),"")</f>
        <v/>
      </c>
      <c r="AB40" s="67">
        <f>IFERROR(IF(OR($A40="",AB$5=""),"",IF(AND(AB$5&lt;=INDEX(Planning!$I$9:$I$128,ROW()-5),AB$5+6&gt;=INDEX(Planning!$H$9:$H$128,ROW()-5)),IF($B40="Jalon",2,1),"")),"")</f>
        <v/>
      </c>
      <c r="AC40" s="67">
        <f>IFERROR(IF(OR($A40="",AC$5=""),"",IF(AND(AC$5&lt;=INDEX(Planning!$I$9:$I$128,ROW()-5),AC$5+6&gt;=INDEX(Planning!$H$9:$H$128,ROW()-5)),IF($B40="Jalon",2,1),"")),"")</f>
        <v/>
      </c>
      <c r="AD40" s="67">
        <f>IFERROR(IF(OR($A40="",AD$5=""),"",IF(AND(AD$5&lt;=INDEX(Planning!$I$9:$I$128,ROW()-5),AD$5+6&gt;=INDEX(Planning!$H$9:$H$128,ROW()-5)),IF($B40="Jalon",2,1),"")),"")</f>
        <v/>
      </c>
      <c r="AE40" s="67">
        <f>IFERROR(IF(OR($A40="",AE$5=""),"",IF(AND(AE$5&lt;=INDEX(Planning!$I$9:$I$128,ROW()-5),AE$5+6&gt;=INDEX(Planning!$H$9:$H$128,ROW()-5)),IF($B40="Jalon",2,1),"")),"")</f>
        <v/>
      </c>
      <c r="AF40" s="67">
        <f>IFERROR(IF(OR($A40="",AF$5=""),"",IF(AND(AF$5&lt;=INDEX(Planning!$I$9:$I$128,ROW()-5),AF$5+6&gt;=INDEX(Planning!$H$9:$H$128,ROW()-5)),IF($B40="Jalon",2,1),"")),"")</f>
        <v/>
      </c>
      <c r="AG40" s="67">
        <f>IFERROR(IF(OR($A40="",AG$5=""),"",IF(AND(AG$5&lt;=INDEX(Planning!$I$9:$I$128,ROW()-5),AG$5+6&gt;=INDEX(Planning!$H$9:$H$128,ROW()-5)),IF($B40="Jalon",2,1),"")),"")</f>
        <v/>
      </c>
    </row>
    <row r="41" ht="24" customHeight="1">
      <c r="A41" s="56">
        <f>IF(Planning!A44="","",Planning!A44)</f>
        <v/>
      </c>
      <c r="B41" s="56">
        <f>IF($A41="","",Planning!B44)</f>
        <v/>
      </c>
      <c r="C41" s="39">
        <f>IF($A41="","",Planning!C44)</f>
        <v/>
      </c>
      <c r="D41" s="39">
        <f>IF($A41="","",Planning!E44)</f>
        <v/>
      </c>
      <c r="E41" s="39">
        <f>IF($A41="","",Planning!F44)</f>
        <v/>
      </c>
      <c r="F41" s="56">
        <f>IF($A41="","",Planning!P44)</f>
        <v/>
      </c>
      <c r="G41" s="57">
        <f>IF($A41="","",Planning!M44)</f>
        <v/>
      </c>
      <c r="H41" s="68">
        <f>IFERROR(IF(OR($A41="",H$5=""),"",IF(AND(H$5&lt;=INDEX(Planning!$I$9:$I$128,ROW()-5),H$5+6&gt;=INDEX(Planning!$H$9:$H$128,ROW()-5)),IF($B41="Jalon",2,1),"")),"")</f>
        <v/>
      </c>
      <c r="I41" s="68">
        <f>IFERROR(IF(OR($A41="",I$5=""),"",IF(AND(I$5&lt;=INDEX(Planning!$I$9:$I$128,ROW()-5),I$5+6&gt;=INDEX(Planning!$H$9:$H$128,ROW()-5)),IF($B41="Jalon",2,1),"")),"")</f>
        <v/>
      </c>
      <c r="J41" s="68">
        <f>IFERROR(IF(OR($A41="",J$5=""),"",IF(AND(J$5&lt;=INDEX(Planning!$I$9:$I$128,ROW()-5),J$5+6&gt;=INDEX(Planning!$H$9:$H$128,ROW()-5)),IF($B41="Jalon",2,1),"")),"")</f>
        <v/>
      </c>
      <c r="K41" s="68">
        <f>IFERROR(IF(OR($A41="",K$5=""),"",IF(AND(K$5&lt;=INDEX(Planning!$I$9:$I$128,ROW()-5),K$5+6&gt;=INDEX(Planning!$H$9:$H$128,ROW()-5)),IF($B41="Jalon",2,1),"")),"")</f>
        <v/>
      </c>
      <c r="L41" s="68">
        <f>IFERROR(IF(OR($A41="",L$5=""),"",IF(AND(L$5&lt;=INDEX(Planning!$I$9:$I$128,ROW()-5),L$5+6&gt;=INDEX(Planning!$H$9:$H$128,ROW()-5)),IF($B41="Jalon",2,1),"")),"")</f>
        <v/>
      </c>
      <c r="M41" s="68">
        <f>IFERROR(IF(OR($A41="",M$5=""),"",IF(AND(M$5&lt;=INDEX(Planning!$I$9:$I$128,ROW()-5),M$5+6&gt;=INDEX(Planning!$H$9:$H$128,ROW()-5)),IF($B41="Jalon",2,1),"")),"")</f>
        <v/>
      </c>
      <c r="N41" s="68">
        <f>IFERROR(IF(OR($A41="",N$5=""),"",IF(AND(N$5&lt;=INDEX(Planning!$I$9:$I$128,ROW()-5),N$5+6&gt;=INDEX(Planning!$H$9:$H$128,ROW()-5)),IF($B41="Jalon",2,1),"")),"")</f>
        <v/>
      </c>
      <c r="O41" s="68">
        <f>IFERROR(IF(OR($A41="",O$5=""),"",IF(AND(O$5&lt;=INDEX(Planning!$I$9:$I$128,ROW()-5),O$5+6&gt;=INDEX(Planning!$H$9:$H$128,ROW()-5)),IF($B41="Jalon",2,1),"")),"")</f>
        <v/>
      </c>
      <c r="P41" s="68">
        <f>IFERROR(IF(OR($A41="",P$5=""),"",IF(AND(P$5&lt;=INDEX(Planning!$I$9:$I$128,ROW()-5),P$5+6&gt;=INDEX(Planning!$H$9:$H$128,ROW()-5)),IF($B41="Jalon",2,1),"")),"")</f>
        <v/>
      </c>
      <c r="Q41" s="68">
        <f>IFERROR(IF(OR($A41="",Q$5=""),"",IF(AND(Q$5&lt;=INDEX(Planning!$I$9:$I$128,ROW()-5),Q$5+6&gt;=INDEX(Planning!$H$9:$H$128,ROW()-5)),IF($B41="Jalon",2,1),"")),"")</f>
        <v/>
      </c>
      <c r="R41" s="68">
        <f>IFERROR(IF(OR($A41="",R$5=""),"",IF(AND(R$5&lt;=INDEX(Planning!$I$9:$I$128,ROW()-5),R$5+6&gt;=INDEX(Planning!$H$9:$H$128,ROW()-5)),IF($B41="Jalon",2,1),"")),"")</f>
        <v/>
      </c>
      <c r="S41" s="68">
        <f>IFERROR(IF(OR($A41="",S$5=""),"",IF(AND(S$5&lt;=INDEX(Planning!$I$9:$I$128,ROW()-5),S$5+6&gt;=INDEX(Planning!$H$9:$H$128,ROW()-5)),IF($B41="Jalon",2,1),"")),"")</f>
        <v/>
      </c>
      <c r="T41" s="68">
        <f>IFERROR(IF(OR($A41="",T$5=""),"",IF(AND(T$5&lt;=INDEX(Planning!$I$9:$I$128,ROW()-5),T$5+6&gt;=INDEX(Planning!$H$9:$H$128,ROW()-5)),IF($B41="Jalon",2,1),"")),"")</f>
        <v/>
      </c>
      <c r="U41" s="68">
        <f>IFERROR(IF(OR($A41="",U$5=""),"",IF(AND(U$5&lt;=INDEX(Planning!$I$9:$I$128,ROW()-5),U$5+6&gt;=INDEX(Planning!$H$9:$H$128,ROW()-5)),IF($B41="Jalon",2,1),"")),"")</f>
        <v/>
      </c>
      <c r="V41" s="68">
        <f>IFERROR(IF(OR($A41="",V$5=""),"",IF(AND(V$5&lt;=INDEX(Planning!$I$9:$I$128,ROW()-5),V$5+6&gt;=INDEX(Planning!$H$9:$H$128,ROW()-5)),IF($B41="Jalon",2,1),"")),"")</f>
        <v/>
      </c>
      <c r="W41" s="68">
        <f>IFERROR(IF(OR($A41="",W$5=""),"",IF(AND(W$5&lt;=INDEX(Planning!$I$9:$I$128,ROW()-5),W$5+6&gt;=INDEX(Planning!$H$9:$H$128,ROW()-5)),IF($B41="Jalon",2,1),"")),"")</f>
        <v/>
      </c>
      <c r="X41" s="68">
        <f>IFERROR(IF(OR($A41="",X$5=""),"",IF(AND(X$5&lt;=INDEX(Planning!$I$9:$I$128,ROW()-5),X$5+6&gt;=INDEX(Planning!$H$9:$H$128,ROW()-5)),IF($B41="Jalon",2,1),"")),"")</f>
        <v/>
      </c>
      <c r="Y41" s="68">
        <f>IFERROR(IF(OR($A41="",Y$5=""),"",IF(AND(Y$5&lt;=INDEX(Planning!$I$9:$I$128,ROW()-5),Y$5+6&gt;=INDEX(Planning!$H$9:$H$128,ROW()-5)),IF($B41="Jalon",2,1),"")),"")</f>
        <v/>
      </c>
      <c r="Z41" s="68">
        <f>IFERROR(IF(OR($A41="",Z$5=""),"",IF(AND(Z$5&lt;=INDEX(Planning!$I$9:$I$128,ROW()-5),Z$5+6&gt;=INDEX(Planning!$H$9:$H$128,ROW()-5)),IF($B41="Jalon",2,1),"")),"")</f>
        <v/>
      </c>
      <c r="AA41" s="68">
        <f>IFERROR(IF(OR($A41="",AA$5=""),"",IF(AND(AA$5&lt;=INDEX(Planning!$I$9:$I$128,ROW()-5),AA$5+6&gt;=INDEX(Planning!$H$9:$H$128,ROW()-5)),IF($B41="Jalon",2,1),"")),"")</f>
        <v/>
      </c>
      <c r="AB41" s="68">
        <f>IFERROR(IF(OR($A41="",AB$5=""),"",IF(AND(AB$5&lt;=INDEX(Planning!$I$9:$I$128,ROW()-5),AB$5+6&gt;=INDEX(Planning!$H$9:$H$128,ROW()-5)),IF($B41="Jalon",2,1),"")),"")</f>
        <v/>
      </c>
      <c r="AC41" s="68">
        <f>IFERROR(IF(OR($A41="",AC$5=""),"",IF(AND(AC$5&lt;=INDEX(Planning!$I$9:$I$128,ROW()-5),AC$5+6&gt;=INDEX(Planning!$H$9:$H$128,ROW()-5)),IF($B41="Jalon",2,1),"")),"")</f>
        <v/>
      </c>
      <c r="AD41" s="68">
        <f>IFERROR(IF(OR($A41="",AD$5=""),"",IF(AND(AD$5&lt;=INDEX(Planning!$I$9:$I$128,ROW()-5),AD$5+6&gt;=INDEX(Planning!$H$9:$H$128,ROW()-5)),IF($B41="Jalon",2,1),"")),"")</f>
        <v/>
      </c>
      <c r="AE41" s="68">
        <f>IFERROR(IF(OR($A41="",AE$5=""),"",IF(AND(AE$5&lt;=INDEX(Planning!$I$9:$I$128,ROW()-5),AE$5+6&gt;=INDEX(Planning!$H$9:$H$128,ROW()-5)),IF($B41="Jalon",2,1),"")),"")</f>
        <v/>
      </c>
      <c r="AF41" s="68">
        <f>IFERROR(IF(OR($A41="",AF$5=""),"",IF(AND(AF$5&lt;=INDEX(Planning!$I$9:$I$128,ROW()-5),AF$5+6&gt;=INDEX(Planning!$H$9:$H$128,ROW()-5)),IF($B41="Jalon",2,1),"")),"")</f>
        <v/>
      </c>
      <c r="AG41" s="68">
        <f>IFERROR(IF(OR($A41="",AG$5=""),"",IF(AND(AG$5&lt;=INDEX(Planning!$I$9:$I$128,ROW()-5),AG$5+6&gt;=INDEX(Planning!$H$9:$H$128,ROW()-5)),IF($B41="Jalon",2,1),"")),"")</f>
        <v/>
      </c>
    </row>
    <row r="42" ht="24" customHeight="1">
      <c r="A42" s="53">
        <f>IF(Planning!A45="","",Planning!A45)</f>
        <v/>
      </c>
      <c r="B42" s="53">
        <f>IF($A42="","",Planning!B45)</f>
        <v/>
      </c>
      <c r="C42" s="40">
        <f>IF($A42="","",Planning!C45)</f>
        <v/>
      </c>
      <c r="D42" s="40">
        <f>IF($A42="","",Planning!E45)</f>
        <v/>
      </c>
      <c r="E42" s="40">
        <f>IF($A42="","",Planning!F45)</f>
        <v/>
      </c>
      <c r="F42" s="53">
        <f>IF($A42="","",Planning!P45)</f>
        <v/>
      </c>
      <c r="G42" s="54">
        <f>IF($A42="","",Planning!M45)</f>
        <v/>
      </c>
      <c r="H42" s="67">
        <f>IFERROR(IF(OR($A42="",H$5=""),"",IF(AND(H$5&lt;=INDEX(Planning!$I$9:$I$128,ROW()-5),H$5+6&gt;=INDEX(Planning!$H$9:$H$128,ROW()-5)),IF($B42="Jalon",2,1),"")),"")</f>
        <v/>
      </c>
      <c r="I42" s="67">
        <f>IFERROR(IF(OR($A42="",I$5=""),"",IF(AND(I$5&lt;=INDEX(Planning!$I$9:$I$128,ROW()-5),I$5+6&gt;=INDEX(Planning!$H$9:$H$128,ROW()-5)),IF($B42="Jalon",2,1),"")),"")</f>
        <v/>
      </c>
      <c r="J42" s="67">
        <f>IFERROR(IF(OR($A42="",J$5=""),"",IF(AND(J$5&lt;=INDEX(Planning!$I$9:$I$128,ROW()-5),J$5+6&gt;=INDEX(Planning!$H$9:$H$128,ROW()-5)),IF($B42="Jalon",2,1),"")),"")</f>
        <v/>
      </c>
      <c r="K42" s="67">
        <f>IFERROR(IF(OR($A42="",K$5=""),"",IF(AND(K$5&lt;=INDEX(Planning!$I$9:$I$128,ROW()-5),K$5+6&gt;=INDEX(Planning!$H$9:$H$128,ROW()-5)),IF($B42="Jalon",2,1),"")),"")</f>
        <v/>
      </c>
      <c r="L42" s="67">
        <f>IFERROR(IF(OR($A42="",L$5=""),"",IF(AND(L$5&lt;=INDEX(Planning!$I$9:$I$128,ROW()-5),L$5+6&gt;=INDEX(Planning!$H$9:$H$128,ROW()-5)),IF($B42="Jalon",2,1),"")),"")</f>
        <v/>
      </c>
      <c r="M42" s="67">
        <f>IFERROR(IF(OR($A42="",M$5=""),"",IF(AND(M$5&lt;=INDEX(Planning!$I$9:$I$128,ROW()-5),M$5+6&gt;=INDEX(Planning!$H$9:$H$128,ROW()-5)),IF($B42="Jalon",2,1),"")),"")</f>
        <v/>
      </c>
      <c r="N42" s="67">
        <f>IFERROR(IF(OR($A42="",N$5=""),"",IF(AND(N$5&lt;=INDEX(Planning!$I$9:$I$128,ROW()-5),N$5+6&gt;=INDEX(Planning!$H$9:$H$128,ROW()-5)),IF($B42="Jalon",2,1),"")),"")</f>
        <v/>
      </c>
      <c r="O42" s="67">
        <f>IFERROR(IF(OR($A42="",O$5=""),"",IF(AND(O$5&lt;=INDEX(Planning!$I$9:$I$128,ROW()-5),O$5+6&gt;=INDEX(Planning!$H$9:$H$128,ROW()-5)),IF($B42="Jalon",2,1),"")),"")</f>
        <v/>
      </c>
      <c r="P42" s="67">
        <f>IFERROR(IF(OR($A42="",P$5=""),"",IF(AND(P$5&lt;=INDEX(Planning!$I$9:$I$128,ROW()-5),P$5+6&gt;=INDEX(Planning!$H$9:$H$128,ROW()-5)),IF($B42="Jalon",2,1),"")),"")</f>
        <v/>
      </c>
      <c r="Q42" s="67">
        <f>IFERROR(IF(OR($A42="",Q$5=""),"",IF(AND(Q$5&lt;=INDEX(Planning!$I$9:$I$128,ROW()-5),Q$5+6&gt;=INDEX(Planning!$H$9:$H$128,ROW()-5)),IF($B42="Jalon",2,1),"")),"")</f>
        <v/>
      </c>
      <c r="R42" s="67">
        <f>IFERROR(IF(OR($A42="",R$5=""),"",IF(AND(R$5&lt;=INDEX(Planning!$I$9:$I$128,ROW()-5),R$5+6&gt;=INDEX(Planning!$H$9:$H$128,ROW()-5)),IF($B42="Jalon",2,1),"")),"")</f>
        <v/>
      </c>
      <c r="S42" s="67">
        <f>IFERROR(IF(OR($A42="",S$5=""),"",IF(AND(S$5&lt;=INDEX(Planning!$I$9:$I$128,ROW()-5),S$5+6&gt;=INDEX(Planning!$H$9:$H$128,ROW()-5)),IF($B42="Jalon",2,1),"")),"")</f>
        <v/>
      </c>
      <c r="T42" s="67">
        <f>IFERROR(IF(OR($A42="",T$5=""),"",IF(AND(T$5&lt;=INDEX(Planning!$I$9:$I$128,ROW()-5),T$5+6&gt;=INDEX(Planning!$H$9:$H$128,ROW()-5)),IF($B42="Jalon",2,1),"")),"")</f>
        <v/>
      </c>
      <c r="U42" s="67">
        <f>IFERROR(IF(OR($A42="",U$5=""),"",IF(AND(U$5&lt;=INDEX(Planning!$I$9:$I$128,ROW()-5),U$5+6&gt;=INDEX(Planning!$H$9:$H$128,ROW()-5)),IF($B42="Jalon",2,1),"")),"")</f>
        <v/>
      </c>
      <c r="V42" s="67">
        <f>IFERROR(IF(OR($A42="",V$5=""),"",IF(AND(V$5&lt;=INDEX(Planning!$I$9:$I$128,ROW()-5),V$5+6&gt;=INDEX(Planning!$H$9:$H$128,ROW()-5)),IF($B42="Jalon",2,1),"")),"")</f>
        <v/>
      </c>
      <c r="W42" s="67">
        <f>IFERROR(IF(OR($A42="",W$5=""),"",IF(AND(W$5&lt;=INDEX(Planning!$I$9:$I$128,ROW()-5),W$5+6&gt;=INDEX(Planning!$H$9:$H$128,ROW()-5)),IF($B42="Jalon",2,1),"")),"")</f>
        <v/>
      </c>
      <c r="X42" s="67">
        <f>IFERROR(IF(OR($A42="",X$5=""),"",IF(AND(X$5&lt;=INDEX(Planning!$I$9:$I$128,ROW()-5),X$5+6&gt;=INDEX(Planning!$H$9:$H$128,ROW()-5)),IF($B42="Jalon",2,1),"")),"")</f>
        <v/>
      </c>
      <c r="Y42" s="67">
        <f>IFERROR(IF(OR($A42="",Y$5=""),"",IF(AND(Y$5&lt;=INDEX(Planning!$I$9:$I$128,ROW()-5),Y$5+6&gt;=INDEX(Planning!$H$9:$H$128,ROW()-5)),IF($B42="Jalon",2,1),"")),"")</f>
        <v/>
      </c>
      <c r="Z42" s="67">
        <f>IFERROR(IF(OR($A42="",Z$5=""),"",IF(AND(Z$5&lt;=INDEX(Planning!$I$9:$I$128,ROW()-5),Z$5+6&gt;=INDEX(Planning!$H$9:$H$128,ROW()-5)),IF($B42="Jalon",2,1),"")),"")</f>
        <v/>
      </c>
      <c r="AA42" s="67">
        <f>IFERROR(IF(OR($A42="",AA$5=""),"",IF(AND(AA$5&lt;=INDEX(Planning!$I$9:$I$128,ROW()-5),AA$5+6&gt;=INDEX(Planning!$H$9:$H$128,ROW()-5)),IF($B42="Jalon",2,1),"")),"")</f>
        <v/>
      </c>
      <c r="AB42" s="67">
        <f>IFERROR(IF(OR($A42="",AB$5=""),"",IF(AND(AB$5&lt;=INDEX(Planning!$I$9:$I$128,ROW()-5),AB$5+6&gt;=INDEX(Planning!$H$9:$H$128,ROW()-5)),IF($B42="Jalon",2,1),"")),"")</f>
        <v/>
      </c>
      <c r="AC42" s="67">
        <f>IFERROR(IF(OR($A42="",AC$5=""),"",IF(AND(AC$5&lt;=INDEX(Planning!$I$9:$I$128,ROW()-5),AC$5+6&gt;=INDEX(Planning!$H$9:$H$128,ROW()-5)),IF($B42="Jalon",2,1),"")),"")</f>
        <v/>
      </c>
      <c r="AD42" s="67">
        <f>IFERROR(IF(OR($A42="",AD$5=""),"",IF(AND(AD$5&lt;=INDEX(Planning!$I$9:$I$128,ROW()-5),AD$5+6&gt;=INDEX(Planning!$H$9:$H$128,ROW()-5)),IF($B42="Jalon",2,1),"")),"")</f>
        <v/>
      </c>
      <c r="AE42" s="67">
        <f>IFERROR(IF(OR($A42="",AE$5=""),"",IF(AND(AE$5&lt;=INDEX(Planning!$I$9:$I$128,ROW()-5),AE$5+6&gt;=INDEX(Planning!$H$9:$H$128,ROW()-5)),IF($B42="Jalon",2,1),"")),"")</f>
        <v/>
      </c>
      <c r="AF42" s="67">
        <f>IFERROR(IF(OR($A42="",AF$5=""),"",IF(AND(AF$5&lt;=INDEX(Planning!$I$9:$I$128,ROW()-5),AF$5+6&gt;=INDEX(Planning!$H$9:$H$128,ROW()-5)),IF($B42="Jalon",2,1),"")),"")</f>
        <v/>
      </c>
      <c r="AG42" s="67">
        <f>IFERROR(IF(OR($A42="",AG$5=""),"",IF(AND(AG$5&lt;=INDEX(Planning!$I$9:$I$128,ROW()-5),AG$5+6&gt;=INDEX(Planning!$H$9:$H$128,ROW()-5)),IF($B42="Jalon",2,1),"")),"")</f>
        <v/>
      </c>
    </row>
    <row r="43" ht="24" customHeight="1">
      <c r="A43" s="56">
        <f>IF(Planning!A46="","",Planning!A46)</f>
        <v/>
      </c>
      <c r="B43" s="56">
        <f>IF($A43="","",Planning!B46)</f>
        <v/>
      </c>
      <c r="C43" s="39">
        <f>IF($A43="","",Planning!C46)</f>
        <v/>
      </c>
      <c r="D43" s="39">
        <f>IF($A43="","",Planning!E46)</f>
        <v/>
      </c>
      <c r="E43" s="39">
        <f>IF($A43="","",Planning!F46)</f>
        <v/>
      </c>
      <c r="F43" s="56">
        <f>IF($A43="","",Planning!P46)</f>
        <v/>
      </c>
      <c r="G43" s="57">
        <f>IF($A43="","",Planning!M46)</f>
        <v/>
      </c>
      <c r="H43" s="68">
        <f>IFERROR(IF(OR($A43="",H$5=""),"",IF(AND(H$5&lt;=INDEX(Planning!$I$9:$I$128,ROW()-5),H$5+6&gt;=INDEX(Planning!$H$9:$H$128,ROW()-5)),IF($B43="Jalon",2,1),"")),"")</f>
        <v/>
      </c>
      <c r="I43" s="68">
        <f>IFERROR(IF(OR($A43="",I$5=""),"",IF(AND(I$5&lt;=INDEX(Planning!$I$9:$I$128,ROW()-5),I$5+6&gt;=INDEX(Planning!$H$9:$H$128,ROW()-5)),IF($B43="Jalon",2,1),"")),"")</f>
        <v/>
      </c>
      <c r="J43" s="68">
        <f>IFERROR(IF(OR($A43="",J$5=""),"",IF(AND(J$5&lt;=INDEX(Planning!$I$9:$I$128,ROW()-5),J$5+6&gt;=INDEX(Planning!$H$9:$H$128,ROW()-5)),IF($B43="Jalon",2,1),"")),"")</f>
        <v/>
      </c>
      <c r="K43" s="68">
        <f>IFERROR(IF(OR($A43="",K$5=""),"",IF(AND(K$5&lt;=INDEX(Planning!$I$9:$I$128,ROW()-5),K$5+6&gt;=INDEX(Planning!$H$9:$H$128,ROW()-5)),IF($B43="Jalon",2,1),"")),"")</f>
        <v/>
      </c>
      <c r="L43" s="68">
        <f>IFERROR(IF(OR($A43="",L$5=""),"",IF(AND(L$5&lt;=INDEX(Planning!$I$9:$I$128,ROW()-5),L$5+6&gt;=INDEX(Planning!$H$9:$H$128,ROW()-5)),IF($B43="Jalon",2,1),"")),"")</f>
        <v/>
      </c>
      <c r="M43" s="68">
        <f>IFERROR(IF(OR($A43="",M$5=""),"",IF(AND(M$5&lt;=INDEX(Planning!$I$9:$I$128,ROW()-5),M$5+6&gt;=INDEX(Planning!$H$9:$H$128,ROW()-5)),IF($B43="Jalon",2,1),"")),"")</f>
        <v/>
      </c>
      <c r="N43" s="68">
        <f>IFERROR(IF(OR($A43="",N$5=""),"",IF(AND(N$5&lt;=INDEX(Planning!$I$9:$I$128,ROW()-5),N$5+6&gt;=INDEX(Planning!$H$9:$H$128,ROW()-5)),IF($B43="Jalon",2,1),"")),"")</f>
        <v/>
      </c>
      <c r="O43" s="68">
        <f>IFERROR(IF(OR($A43="",O$5=""),"",IF(AND(O$5&lt;=INDEX(Planning!$I$9:$I$128,ROW()-5),O$5+6&gt;=INDEX(Planning!$H$9:$H$128,ROW()-5)),IF($B43="Jalon",2,1),"")),"")</f>
        <v/>
      </c>
      <c r="P43" s="68">
        <f>IFERROR(IF(OR($A43="",P$5=""),"",IF(AND(P$5&lt;=INDEX(Planning!$I$9:$I$128,ROW()-5),P$5+6&gt;=INDEX(Planning!$H$9:$H$128,ROW()-5)),IF($B43="Jalon",2,1),"")),"")</f>
        <v/>
      </c>
      <c r="Q43" s="68">
        <f>IFERROR(IF(OR($A43="",Q$5=""),"",IF(AND(Q$5&lt;=INDEX(Planning!$I$9:$I$128,ROW()-5),Q$5+6&gt;=INDEX(Planning!$H$9:$H$128,ROW()-5)),IF($B43="Jalon",2,1),"")),"")</f>
        <v/>
      </c>
      <c r="R43" s="68">
        <f>IFERROR(IF(OR($A43="",R$5=""),"",IF(AND(R$5&lt;=INDEX(Planning!$I$9:$I$128,ROW()-5),R$5+6&gt;=INDEX(Planning!$H$9:$H$128,ROW()-5)),IF($B43="Jalon",2,1),"")),"")</f>
        <v/>
      </c>
      <c r="S43" s="68">
        <f>IFERROR(IF(OR($A43="",S$5=""),"",IF(AND(S$5&lt;=INDEX(Planning!$I$9:$I$128,ROW()-5),S$5+6&gt;=INDEX(Planning!$H$9:$H$128,ROW()-5)),IF($B43="Jalon",2,1),"")),"")</f>
        <v/>
      </c>
      <c r="T43" s="68">
        <f>IFERROR(IF(OR($A43="",T$5=""),"",IF(AND(T$5&lt;=INDEX(Planning!$I$9:$I$128,ROW()-5),T$5+6&gt;=INDEX(Planning!$H$9:$H$128,ROW()-5)),IF($B43="Jalon",2,1),"")),"")</f>
        <v/>
      </c>
      <c r="U43" s="68">
        <f>IFERROR(IF(OR($A43="",U$5=""),"",IF(AND(U$5&lt;=INDEX(Planning!$I$9:$I$128,ROW()-5),U$5+6&gt;=INDEX(Planning!$H$9:$H$128,ROW()-5)),IF($B43="Jalon",2,1),"")),"")</f>
        <v/>
      </c>
      <c r="V43" s="68">
        <f>IFERROR(IF(OR($A43="",V$5=""),"",IF(AND(V$5&lt;=INDEX(Planning!$I$9:$I$128,ROW()-5),V$5+6&gt;=INDEX(Planning!$H$9:$H$128,ROW()-5)),IF($B43="Jalon",2,1),"")),"")</f>
        <v/>
      </c>
      <c r="W43" s="68">
        <f>IFERROR(IF(OR($A43="",W$5=""),"",IF(AND(W$5&lt;=INDEX(Planning!$I$9:$I$128,ROW()-5),W$5+6&gt;=INDEX(Planning!$H$9:$H$128,ROW()-5)),IF($B43="Jalon",2,1),"")),"")</f>
        <v/>
      </c>
      <c r="X43" s="68">
        <f>IFERROR(IF(OR($A43="",X$5=""),"",IF(AND(X$5&lt;=INDEX(Planning!$I$9:$I$128,ROW()-5),X$5+6&gt;=INDEX(Planning!$H$9:$H$128,ROW()-5)),IF($B43="Jalon",2,1),"")),"")</f>
        <v/>
      </c>
      <c r="Y43" s="68">
        <f>IFERROR(IF(OR($A43="",Y$5=""),"",IF(AND(Y$5&lt;=INDEX(Planning!$I$9:$I$128,ROW()-5),Y$5+6&gt;=INDEX(Planning!$H$9:$H$128,ROW()-5)),IF($B43="Jalon",2,1),"")),"")</f>
        <v/>
      </c>
      <c r="Z43" s="68">
        <f>IFERROR(IF(OR($A43="",Z$5=""),"",IF(AND(Z$5&lt;=INDEX(Planning!$I$9:$I$128,ROW()-5),Z$5+6&gt;=INDEX(Planning!$H$9:$H$128,ROW()-5)),IF($B43="Jalon",2,1),"")),"")</f>
        <v/>
      </c>
      <c r="AA43" s="68">
        <f>IFERROR(IF(OR($A43="",AA$5=""),"",IF(AND(AA$5&lt;=INDEX(Planning!$I$9:$I$128,ROW()-5),AA$5+6&gt;=INDEX(Planning!$H$9:$H$128,ROW()-5)),IF($B43="Jalon",2,1),"")),"")</f>
        <v/>
      </c>
      <c r="AB43" s="68">
        <f>IFERROR(IF(OR($A43="",AB$5=""),"",IF(AND(AB$5&lt;=INDEX(Planning!$I$9:$I$128,ROW()-5),AB$5+6&gt;=INDEX(Planning!$H$9:$H$128,ROW()-5)),IF($B43="Jalon",2,1),"")),"")</f>
        <v/>
      </c>
      <c r="AC43" s="68">
        <f>IFERROR(IF(OR($A43="",AC$5=""),"",IF(AND(AC$5&lt;=INDEX(Planning!$I$9:$I$128,ROW()-5),AC$5+6&gt;=INDEX(Planning!$H$9:$H$128,ROW()-5)),IF($B43="Jalon",2,1),"")),"")</f>
        <v/>
      </c>
      <c r="AD43" s="68">
        <f>IFERROR(IF(OR($A43="",AD$5=""),"",IF(AND(AD$5&lt;=INDEX(Planning!$I$9:$I$128,ROW()-5),AD$5+6&gt;=INDEX(Planning!$H$9:$H$128,ROW()-5)),IF($B43="Jalon",2,1),"")),"")</f>
        <v/>
      </c>
      <c r="AE43" s="68">
        <f>IFERROR(IF(OR($A43="",AE$5=""),"",IF(AND(AE$5&lt;=INDEX(Planning!$I$9:$I$128,ROW()-5),AE$5+6&gt;=INDEX(Planning!$H$9:$H$128,ROW()-5)),IF($B43="Jalon",2,1),"")),"")</f>
        <v/>
      </c>
      <c r="AF43" s="68">
        <f>IFERROR(IF(OR($A43="",AF$5=""),"",IF(AND(AF$5&lt;=INDEX(Planning!$I$9:$I$128,ROW()-5),AF$5+6&gt;=INDEX(Planning!$H$9:$H$128,ROW()-5)),IF($B43="Jalon",2,1),"")),"")</f>
        <v/>
      </c>
      <c r="AG43" s="68">
        <f>IFERROR(IF(OR($A43="",AG$5=""),"",IF(AND(AG$5&lt;=INDEX(Planning!$I$9:$I$128,ROW()-5),AG$5+6&gt;=INDEX(Planning!$H$9:$H$128,ROW()-5)),IF($B43="Jalon",2,1),"")),"")</f>
        <v/>
      </c>
    </row>
    <row r="44" ht="24" customHeight="1">
      <c r="A44" s="53">
        <f>IF(Planning!A47="","",Planning!A47)</f>
        <v/>
      </c>
      <c r="B44" s="53">
        <f>IF($A44="","",Planning!B47)</f>
        <v/>
      </c>
      <c r="C44" s="40">
        <f>IF($A44="","",Planning!C47)</f>
        <v/>
      </c>
      <c r="D44" s="40">
        <f>IF($A44="","",Planning!E47)</f>
        <v/>
      </c>
      <c r="E44" s="40">
        <f>IF($A44="","",Planning!F47)</f>
        <v/>
      </c>
      <c r="F44" s="53">
        <f>IF($A44="","",Planning!P47)</f>
        <v/>
      </c>
      <c r="G44" s="54">
        <f>IF($A44="","",Planning!M47)</f>
        <v/>
      </c>
      <c r="H44" s="67">
        <f>IFERROR(IF(OR($A44="",H$5=""),"",IF(AND(H$5&lt;=INDEX(Planning!$I$9:$I$128,ROW()-5),H$5+6&gt;=INDEX(Planning!$H$9:$H$128,ROW()-5)),IF($B44="Jalon",2,1),"")),"")</f>
        <v/>
      </c>
      <c r="I44" s="67">
        <f>IFERROR(IF(OR($A44="",I$5=""),"",IF(AND(I$5&lt;=INDEX(Planning!$I$9:$I$128,ROW()-5),I$5+6&gt;=INDEX(Planning!$H$9:$H$128,ROW()-5)),IF($B44="Jalon",2,1),"")),"")</f>
        <v/>
      </c>
      <c r="J44" s="67">
        <f>IFERROR(IF(OR($A44="",J$5=""),"",IF(AND(J$5&lt;=INDEX(Planning!$I$9:$I$128,ROW()-5),J$5+6&gt;=INDEX(Planning!$H$9:$H$128,ROW()-5)),IF($B44="Jalon",2,1),"")),"")</f>
        <v/>
      </c>
      <c r="K44" s="67">
        <f>IFERROR(IF(OR($A44="",K$5=""),"",IF(AND(K$5&lt;=INDEX(Planning!$I$9:$I$128,ROW()-5),K$5+6&gt;=INDEX(Planning!$H$9:$H$128,ROW()-5)),IF($B44="Jalon",2,1),"")),"")</f>
        <v/>
      </c>
      <c r="L44" s="67">
        <f>IFERROR(IF(OR($A44="",L$5=""),"",IF(AND(L$5&lt;=INDEX(Planning!$I$9:$I$128,ROW()-5),L$5+6&gt;=INDEX(Planning!$H$9:$H$128,ROW()-5)),IF($B44="Jalon",2,1),"")),"")</f>
        <v/>
      </c>
      <c r="M44" s="67">
        <f>IFERROR(IF(OR($A44="",M$5=""),"",IF(AND(M$5&lt;=INDEX(Planning!$I$9:$I$128,ROW()-5),M$5+6&gt;=INDEX(Planning!$H$9:$H$128,ROW()-5)),IF($B44="Jalon",2,1),"")),"")</f>
        <v/>
      </c>
      <c r="N44" s="67">
        <f>IFERROR(IF(OR($A44="",N$5=""),"",IF(AND(N$5&lt;=INDEX(Planning!$I$9:$I$128,ROW()-5),N$5+6&gt;=INDEX(Planning!$H$9:$H$128,ROW()-5)),IF($B44="Jalon",2,1),"")),"")</f>
        <v/>
      </c>
      <c r="O44" s="67">
        <f>IFERROR(IF(OR($A44="",O$5=""),"",IF(AND(O$5&lt;=INDEX(Planning!$I$9:$I$128,ROW()-5),O$5+6&gt;=INDEX(Planning!$H$9:$H$128,ROW()-5)),IF($B44="Jalon",2,1),"")),"")</f>
        <v/>
      </c>
      <c r="P44" s="67">
        <f>IFERROR(IF(OR($A44="",P$5=""),"",IF(AND(P$5&lt;=INDEX(Planning!$I$9:$I$128,ROW()-5),P$5+6&gt;=INDEX(Planning!$H$9:$H$128,ROW()-5)),IF($B44="Jalon",2,1),"")),"")</f>
        <v/>
      </c>
      <c r="Q44" s="67">
        <f>IFERROR(IF(OR($A44="",Q$5=""),"",IF(AND(Q$5&lt;=INDEX(Planning!$I$9:$I$128,ROW()-5),Q$5+6&gt;=INDEX(Planning!$H$9:$H$128,ROW()-5)),IF($B44="Jalon",2,1),"")),"")</f>
        <v/>
      </c>
      <c r="R44" s="67">
        <f>IFERROR(IF(OR($A44="",R$5=""),"",IF(AND(R$5&lt;=INDEX(Planning!$I$9:$I$128,ROW()-5),R$5+6&gt;=INDEX(Planning!$H$9:$H$128,ROW()-5)),IF($B44="Jalon",2,1),"")),"")</f>
        <v/>
      </c>
      <c r="S44" s="67">
        <f>IFERROR(IF(OR($A44="",S$5=""),"",IF(AND(S$5&lt;=INDEX(Planning!$I$9:$I$128,ROW()-5),S$5+6&gt;=INDEX(Planning!$H$9:$H$128,ROW()-5)),IF($B44="Jalon",2,1),"")),"")</f>
        <v/>
      </c>
      <c r="T44" s="67">
        <f>IFERROR(IF(OR($A44="",T$5=""),"",IF(AND(T$5&lt;=INDEX(Planning!$I$9:$I$128,ROW()-5),T$5+6&gt;=INDEX(Planning!$H$9:$H$128,ROW()-5)),IF($B44="Jalon",2,1),"")),"")</f>
        <v/>
      </c>
      <c r="U44" s="67">
        <f>IFERROR(IF(OR($A44="",U$5=""),"",IF(AND(U$5&lt;=INDEX(Planning!$I$9:$I$128,ROW()-5),U$5+6&gt;=INDEX(Planning!$H$9:$H$128,ROW()-5)),IF($B44="Jalon",2,1),"")),"")</f>
        <v/>
      </c>
      <c r="V44" s="67">
        <f>IFERROR(IF(OR($A44="",V$5=""),"",IF(AND(V$5&lt;=INDEX(Planning!$I$9:$I$128,ROW()-5),V$5+6&gt;=INDEX(Planning!$H$9:$H$128,ROW()-5)),IF($B44="Jalon",2,1),"")),"")</f>
        <v/>
      </c>
      <c r="W44" s="67">
        <f>IFERROR(IF(OR($A44="",W$5=""),"",IF(AND(W$5&lt;=INDEX(Planning!$I$9:$I$128,ROW()-5),W$5+6&gt;=INDEX(Planning!$H$9:$H$128,ROW()-5)),IF($B44="Jalon",2,1),"")),"")</f>
        <v/>
      </c>
      <c r="X44" s="67">
        <f>IFERROR(IF(OR($A44="",X$5=""),"",IF(AND(X$5&lt;=INDEX(Planning!$I$9:$I$128,ROW()-5),X$5+6&gt;=INDEX(Planning!$H$9:$H$128,ROW()-5)),IF($B44="Jalon",2,1),"")),"")</f>
        <v/>
      </c>
      <c r="Y44" s="67">
        <f>IFERROR(IF(OR($A44="",Y$5=""),"",IF(AND(Y$5&lt;=INDEX(Planning!$I$9:$I$128,ROW()-5),Y$5+6&gt;=INDEX(Planning!$H$9:$H$128,ROW()-5)),IF($B44="Jalon",2,1),"")),"")</f>
        <v/>
      </c>
      <c r="Z44" s="67">
        <f>IFERROR(IF(OR($A44="",Z$5=""),"",IF(AND(Z$5&lt;=INDEX(Planning!$I$9:$I$128,ROW()-5),Z$5+6&gt;=INDEX(Planning!$H$9:$H$128,ROW()-5)),IF($B44="Jalon",2,1),"")),"")</f>
        <v/>
      </c>
      <c r="AA44" s="67">
        <f>IFERROR(IF(OR($A44="",AA$5=""),"",IF(AND(AA$5&lt;=INDEX(Planning!$I$9:$I$128,ROW()-5),AA$5+6&gt;=INDEX(Planning!$H$9:$H$128,ROW()-5)),IF($B44="Jalon",2,1),"")),"")</f>
        <v/>
      </c>
      <c r="AB44" s="67">
        <f>IFERROR(IF(OR($A44="",AB$5=""),"",IF(AND(AB$5&lt;=INDEX(Planning!$I$9:$I$128,ROW()-5),AB$5+6&gt;=INDEX(Planning!$H$9:$H$128,ROW()-5)),IF($B44="Jalon",2,1),"")),"")</f>
        <v/>
      </c>
      <c r="AC44" s="67">
        <f>IFERROR(IF(OR($A44="",AC$5=""),"",IF(AND(AC$5&lt;=INDEX(Planning!$I$9:$I$128,ROW()-5),AC$5+6&gt;=INDEX(Planning!$H$9:$H$128,ROW()-5)),IF($B44="Jalon",2,1),"")),"")</f>
        <v/>
      </c>
      <c r="AD44" s="67">
        <f>IFERROR(IF(OR($A44="",AD$5=""),"",IF(AND(AD$5&lt;=INDEX(Planning!$I$9:$I$128,ROW()-5),AD$5+6&gt;=INDEX(Planning!$H$9:$H$128,ROW()-5)),IF($B44="Jalon",2,1),"")),"")</f>
        <v/>
      </c>
      <c r="AE44" s="67">
        <f>IFERROR(IF(OR($A44="",AE$5=""),"",IF(AND(AE$5&lt;=INDEX(Planning!$I$9:$I$128,ROW()-5),AE$5+6&gt;=INDEX(Planning!$H$9:$H$128,ROW()-5)),IF($B44="Jalon",2,1),"")),"")</f>
        <v/>
      </c>
      <c r="AF44" s="67">
        <f>IFERROR(IF(OR($A44="",AF$5=""),"",IF(AND(AF$5&lt;=INDEX(Planning!$I$9:$I$128,ROW()-5),AF$5+6&gt;=INDEX(Planning!$H$9:$H$128,ROW()-5)),IF($B44="Jalon",2,1),"")),"")</f>
        <v/>
      </c>
      <c r="AG44" s="67">
        <f>IFERROR(IF(OR($A44="",AG$5=""),"",IF(AND(AG$5&lt;=INDEX(Planning!$I$9:$I$128,ROW()-5),AG$5+6&gt;=INDEX(Planning!$H$9:$H$128,ROW()-5)),IF($B44="Jalon",2,1),"")),"")</f>
        <v/>
      </c>
    </row>
    <row r="45" ht="24" customHeight="1">
      <c r="A45" s="56">
        <f>IF(Planning!A48="","",Planning!A48)</f>
        <v/>
      </c>
      <c r="B45" s="56">
        <f>IF($A45="","",Planning!B48)</f>
        <v/>
      </c>
      <c r="C45" s="39">
        <f>IF($A45="","",Planning!C48)</f>
        <v/>
      </c>
      <c r="D45" s="39">
        <f>IF($A45="","",Planning!E48)</f>
        <v/>
      </c>
      <c r="E45" s="39">
        <f>IF($A45="","",Planning!F48)</f>
        <v/>
      </c>
      <c r="F45" s="56">
        <f>IF($A45="","",Planning!P48)</f>
        <v/>
      </c>
      <c r="G45" s="57">
        <f>IF($A45="","",Planning!M48)</f>
        <v/>
      </c>
      <c r="H45" s="68">
        <f>IFERROR(IF(OR($A45="",H$5=""),"",IF(AND(H$5&lt;=INDEX(Planning!$I$9:$I$128,ROW()-5),H$5+6&gt;=INDEX(Planning!$H$9:$H$128,ROW()-5)),IF($B45="Jalon",2,1),"")),"")</f>
        <v/>
      </c>
      <c r="I45" s="68">
        <f>IFERROR(IF(OR($A45="",I$5=""),"",IF(AND(I$5&lt;=INDEX(Planning!$I$9:$I$128,ROW()-5),I$5+6&gt;=INDEX(Planning!$H$9:$H$128,ROW()-5)),IF($B45="Jalon",2,1),"")),"")</f>
        <v/>
      </c>
      <c r="J45" s="68">
        <f>IFERROR(IF(OR($A45="",J$5=""),"",IF(AND(J$5&lt;=INDEX(Planning!$I$9:$I$128,ROW()-5),J$5+6&gt;=INDEX(Planning!$H$9:$H$128,ROW()-5)),IF($B45="Jalon",2,1),"")),"")</f>
        <v/>
      </c>
      <c r="K45" s="68">
        <f>IFERROR(IF(OR($A45="",K$5=""),"",IF(AND(K$5&lt;=INDEX(Planning!$I$9:$I$128,ROW()-5),K$5+6&gt;=INDEX(Planning!$H$9:$H$128,ROW()-5)),IF($B45="Jalon",2,1),"")),"")</f>
        <v/>
      </c>
      <c r="L45" s="68">
        <f>IFERROR(IF(OR($A45="",L$5=""),"",IF(AND(L$5&lt;=INDEX(Planning!$I$9:$I$128,ROW()-5),L$5+6&gt;=INDEX(Planning!$H$9:$H$128,ROW()-5)),IF($B45="Jalon",2,1),"")),"")</f>
        <v/>
      </c>
      <c r="M45" s="68">
        <f>IFERROR(IF(OR($A45="",M$5=""),"",IF(AND(M$5&lt;=INDEX(Planning!$I$9:$I$128,ROW()-5),M$5+6&gt;=INDEX(Planning!$H$9:$H$128,ROW()-5)),IF($B45="Jalon",2,1),"")),"")</f>
        <v/>
      </c>
      <c r="N45" s="68">
        <f>IFERROR(IF(OR($A45="",N$5=""),"",IF(AND(N$5&lt;=INDEX(Planning!$I$9:$I$128,ROW()-5),N$5+6&gt;=INDEX(Planning!$H$9:$H$128,ROW()-5)),IF($B45="Jalon",2,1),"")),"")</f>
        <v/>
      </c>
      <c r="O45" s="68">
        <f>IFERROR(IF(OR($A45="",O$5=""),"",IF(AND(O$5&lt;=INDEX(Planning!$I$9:$I$128,ROW()-5),O$5+6&gt;=INDEX(Planning!$H$9:$H$128,ROW()-5)),IF($B45="Jalon",2,1),"")),"")</f>
        <v/>
      </c>
      <c r="P45" s="68">
        <f>IFERROR(IF(OR($A45="",P$5=""),"",IF(AND(P$5&lt;=INDEX(Planning!$I$9:$I$128,ROW()-5),P$5+6&gt;=INDEX(Planning!$H$9:$H$128,ROW()-5)),IF($B45="Jalon",2,1),"")),"")</f>
        <v/>
      </c>
      <c r="Q45" s="68">
        <f>IFERROR(IF(OR($A45="",Q$5=""),"",IF(AND(Q$5&lt;=INDEX(Planning!$I$9:$I$128,ROW()-5),Q$5+6&gt;=INDEX(Planning!$H$9:$H$128,ROW()-5)),IF($B45="Jalon",2,1),"")),"")</f>
        <v/>
      </c>
      <c r="R45" s="68">
        <f>IFERROR(IF(OR($A45="",R$5=""),"",IF(AND(R$5&lt;=INDEX(Planning!$I$9:$I$128,ROW()-5),R$5+6&gt;=INDEX(Planning!$H$9:$H$128,ROW()-5)),IF($B45="Jalon",2,1),"")),"")</f>
        <v/>
      </c>
      <c r="S45" s="68">
        <f>IFERROR(IF(OR($A45="",S$5=""),"",IF(AND(S$5&lt;=INDEX(Planning!$I$9:$I$128,ROW()-5),S$5+6&gt;=INDEX(Planning!$H$9:$H$128,ROW()-5)),IF($B45="Jalon",2,1),"")),"")</f>
        <v/>
      </c>
      <c r="T45" s="68">
        <f>IFERROR(IF(OR($A45="",T$5=""),"",IF(AND(T$5&lt;=INDEX(Planning!$I$9:$I$128,ROW()-5),T$5+6&gt;=INDEX(Planning!$H$9:$H$128,ROW()-5)),IF($B45="Jalon",2,1),"")),"")</f>
        <v/>
      </c>
      <c r="U45" s="68">
        <f>IFERROR(IF(OR($A45="",U$5=""),"",IF(AND(U$5&lt;=INDEX(Planning!$I$9:$I$128,ROW()-5),U$5+6&gt;=INDEX(Planning!$H$9:$H$128,ROW()-5)),IF($B45="Jalon",2,1),"")),"")</f>
        <v/>
      </c>
      <c r="V45" s="68">
        <f>IFERROR(IF(OR($A45="",V$5=""),"",IF(AND(V$5&lt;=INDEX(Planning!$I$9:$I$128,ROW()-5),V$5+6&gt;=INDEX(Planning!$H$9:$H$128,ROW()-5)),IF($B45="Jalon",2,1),"")),"")</f>
        <v/>
      </c>
      <c r="W45" s="68">
        <f>IFERROR(IF(OR($A45="",W$5=""),"",IF(AND(W$5&lt;=INDEX(Planning!$I$9:$I$128,ROW()-5),W$5+6&gt;=INDEX(Planning!$H$9:$H$128,ROW()-5)),IF($B45="Jalon",2,1),"")),"")</f>
        <v/>
      </c>
      <c r="X45" s="68">
        <f>IFERROR(IF(OR($A45="",X$5=""),"",IF(AND(X$5&lt;=INDEX(Planning!$I$9:$I$128,ROW()-5),X$5+6&gt;=INDEX(Planning!$H$9:$H$128,ROW()-5)),IF($B45="Jalon",2,1),"")),"")</f>
        <v/>
      </c>
      <c r="Y45" s="68">
        <f>IFERROR(IF(OR($A45="",Y$5=""),"",IF(AND(Y$5&lt;=INDEX(Planning!$I$9:$I$128,ROW()-5),Y$5+6&gt;=INDEX(Planning!$H$9:$H$128,ROW()-5)),IF($B45="Jalon",2,1),"")),"")</f>
        <v/>
      </c>
      <c r="Z45" s="68">
        <f>IFERROR(IF(OR($A45="",Z$5=""),"",IF(AND(Z$5&lt;=INDEX(Planning!$I$9:$I$128,ROW()-5),Z$5+6&gt;=INDEX(Planning!$H$9:$H$128,ROW()-5)),IF($B45="Jalon",2,1),"")),"")</f>
        <v/>
      </c>
      <c r="AA45" s="68">
        <f>IFERROR(IF(OR($A45="",AA$5=""),"",IF(AND(AA$5&lt;=INDEX(Planning!$I$9:$I$128,ROW()-5),AA$5+6&gt;=INDEX(Planning!$H$9:$H$128,ROW()-5)),IF($B45="Jalon",2,1),"")),"")</f>
        <v/>
      </c>
      <c r="AB45" s="68">
        <f>IFERROR(IF(OR($A45="",AB$5=""),"",IF(AND(AB$5&lt;=INDEX(Planning!$I$9:$I$128,ROW()-5),AB$5+6&gt;=INDEX(Planning!$H$9:$H$128,ROW()-5)),IF($B45="Jalon",2,1),"")),"")</f>
        <v/>
      </c>
      <c r="AC45" s="68">
        <f>IFERROR(IF(OR($A45="",AC$5=""),"",IF(AND(AC$5&lt;=INDEX(Planning!$I$9:$I$128,ROW()-5),AC$5+6&gt;=INDEX(Planning!$H$9:$H$128,ROW()-5)),IF($B45="Jalon",2,1),"")),"")</f>
        <v/>
      </c>
      <c r="AD45" s="68">
        <f>IFERROR(IF(OR($A45="",AD$5=""),"",IF(AND(AD$5&lt;=INDEX(Planning!$I$9:$I$128,ROW()-5),AD$5+6&gt;=INDEX(Planning!$H$9:$H$128,ROW()-5)),IF($B45="Jalon",2,1),"")),"")</f>
        <v/>
      </c>
      <c r="AE45" s="68">
        <f>IFERROR(IF(OR($A45="",AE$5=""),"",IF(AND(AE$5&lt;=INDEX(Planning!$I$9:$I$128,ROW()-5),AE$5+6&gt;=INDEX(Planning!$H$9:$H$128,ROW()-5)),IF($B45="Jalon",2,1),"")),"")</f>
        <v/>
      </c>
      <c r="AF45" s="68">
        <f>IFERROR(IF(OR($A45="",AF$5=""),"",IF(AND(AF$5&lt;=INDEX(Planning!$I$9:$I$128,ROW()-5),AF$5+6&gt;=INDEX(Planning!$H$9:$H$128,ROW()-5)),IF($B45="Jalon",2,1),"")),"")</f>
        <v/>
      </c>
      <c r="AG45" s="68">
        <f>IFERROR(IF(OR($A45="",AG$5=""),"",IF(AND(AG$5&lt;=INDEX(Planning!$I$9:$I$128,ROW()-5),AG$5+6&gt;=INDEX(Planning!$H$9:$H$128,ROW()-5)),IF($B45="Jalon",2,1),"")),"")</f>
        <v/>
      </c>
    </row>
    <row r="46" ht="24" customHeight="1">
      <c r="A46" s="53">
        <f>IF(Planning!A49="","",Planning!A49)</f>
        <v/>
      </c>
      <c r="B46" s="53">
        <f>IF($A46="","",Planning!B49)</f>
        <v/>
      </c>
      <c r="C46" s="40">
        <f>IF($A46="","",Planning!C49)</f>
        <v/>
      </c>
      <c r="D46" s="40">
        <f>IF($A46="","",Planning!E49)</f>
        <v/>
      </c>
      <c r="E46" s="40">
        <f>IF($A46="","",Planning!F49)</f>
        <v/>
      </c>
      <c r="F46" s="53">
        <f>IF($A46="","",Planning!P49)</f>
        <v/>
      </c>
      <c r="G46" s="54">
        <f>IF($A46="","",Planning!M49)</f>
        <v/>
      </c>
      <c r="H46" s="67">
        <f>IFERROR(IF(OR($A46="",H$5=""),"",IF(AND(H$5&lt;=INDEX(Planning!$I$9:$I$128,ROW()-5),H$5+6&gt;=INDEX(Planning!$H$9:$H$128,ROW()-5)),IF($B46="Jalon",2,1),"")),"")</f>
        <v/>
      </c>
      <c r="I46" s="67">
        <f>IFERROR(IF(OR($A46="",I$5=""),"",IF(AND(I$5&lt;=INDEX(Planning!$I$9:$I$128,ROW()-5),I$5+6&gt;=INDEX(Planning!$H$9:$H$128,ROW()-5)),IF($B46="Jalon",2,1),"")),"")</f>
        <v/>
      </c>
      <c r="J46" s="67">
        <f>IFERROR(IF(OR($A46="",J$5=""),"",IF(AND(J$5&lt;=INDEX(Planning!$I$9:$I$128,ROW()-5),J$5+6&gt;=INDEX(Planning!$H$9:$H$128,ROW()-5)),IF($B46="Jalon",2,1),"")),"")</f>
        <v/>
      </c>
      <c r="K46" s="67">
        <f>IFERROR(IF(OR($A46="",K$5=""),"",IF(AND(K$5&lt;=INDEX(Planning!$I$9:$I$128,ROW()-5),K$5+6&gt;=INDEX(Planning!$H$9:$H$128,ROW()-5)),IF($B46="Jalon",2,1),"")),"")</f>
        <v/>
      </c>
      <c r="L46" s="67">
        <f>IFERROR(IF(OR($A46="",L$5=""),"",IF(AND(L$5&lt;=INDEX(Planning!$I$9:$I$128,ROW()-5),L$5+6&gt;=INDEX(Planning!$H$9:$H$128,ROW()-5)),IF($B46="Jalon",2,1),"")),"")</f>
        <v/>
      </c>
      <c r="M46" s="67">
        <f>IFERROR(IF(OR($A46="",M$5=""),"",IF(AND(M$5&lt;=INDEX(Planning!$I$9:$I$128,ROW()-5),M$5+6&gt;=INDEX(Planning!$H$9:$H$128,ROW()-5)),IF($B46="Jalon",2,1),"")),"")</f>
        <v/>
      </c>
      <c r="N46" s="67">
        <f>IFERROR(IF(OR($A46="",N$5=""),"",IF(AND(N$5&lt;=INDEX(Planning!$I$9:$I$128,ROW()-5),N$5+6&gt;=INDEX(Planning!$H$9:$H$128,ROW()-5)),IF($B46="Jalon",2,1),"")),"")</f>
        <v/>
      </c>
      <c r="O46" s="67">
        <f>IFERROR(IF(OR($A46="",O$5=""),"",IF(AND(O$5&lt;=INDEX(Planning!$I$9:$I$128,ROW()-5),O$5+6&gt;=INDEX(Planning!$H$9:$H$128,ROW()-5)),IF($B46="Jalon",2,1),"")),"")</f>
        <v/>
      </c>
      <c r="P46" s="67">
        <f>IFERROR(IF(OR($A46="",P$5=""),"",IF(AND(P$5&lt;=INDEX(Planning!$I$9:$I$128,ROW()-5),P$5+6&gt;=INDEX(Planning!$H$9:$H$128,ROW()-5)),IF($B46="Jalon",2,1),"")),"")</f>
        <v/>
      </c>
      <c r="Q46" s="67">
        <f>IFERROR(IF(OR($A46="",Q$5=""),"",IF(AND(Q$5&lt;=INDEX(Planning!$I$9:$I$128,ROW()-5),Q$5+6&gt;=INDEX(Planning!$H$9:$H$128,ROW()-5)),IF($B46="Jalon",2,1),"")),"")</f>
        <v/>
      </c>
      <c r="R46" s="67">
        <f>IFERROR(IF(OR($A46="",R$5=""),"",IF(AND(R$5&lt;=INDEX(Planning!$I$9:$I$128,ROW()-5),R$5+6&gt;=INDEX(Planning!$H$9:$H$128,ROW()-5)),IF($B46="Jalon",2,1),"")),"")</f>
        <v/>
      </c>
      <c r="S46" s="67">
        <f>IFERROR(IF(OR($A46="",S$5=""),"",IF(AND(S$5&lt;=INDEX(Planning!$I$9:$I$128,ROW()-5),S$5+6&gt;=INDEX(Planning!$H$9:$H$128,ROW()-5)),IF($B46="Jalon",2,1),"")),"")</f>
        <v/>
      </c>
      <c r="T46" s="67">
        <f>IFERROR(IF(OR($A46="",T$5=""),"",IF(AND(T$5&lt;=INDEX(Planning!$I$9:$I$128,ROW()-5),T$5+6&gt;=INDEX(Planning!$H$9:$H$128,ROW()-5)),IF($B46="Jalon",2,1),"")),"")</f>
        <v/>
      </c>
      <c r="U46" s="67">
        <f>IFERROR(IF(OR($A46="",U$5=""),"",IF(AND(U$5&lt;=INDEX(Planning!$I$9:$I$128,ROW()-5),U$5+6&gt;=INDEX(Planning!$H$9:$H$128,ROW()-5)),IF($B46="Jalon",2,1),"")),"")</f>
        <v/>
      </c>
      <c r="V46" s="67">
        <f>IFERROR(IF(OR($A46="",V$5=""),"",IF(AND(V$5&lt;=INDEX(Planning!$I$9:$I$128,ROW()-5),V$5+6&gt;=INDEX(Planning!$H$9:$H$128,ROW()-5)),IF($B46="Jalon",2,1),"")),"")</f>
        <v/>
      </c>
      <c r="W46" s="67">
        <f>IFERROR(IF(OR($A46="",W$5=""),"",IF(AND(W$5&lt;=INDEX(Planning!$I$9:$I$128,ROW()-5),W$5+6&gt;=INDEX(Planning!$H$9:$H$128,ROW()-5)),IF($B46="Jalon",2,1),"")),"")</f>
        <v/>
      </c>
      <c r="X46" s="67">
        <f>IFERROR(IF(OR($A46="",X$5=""),"",IF(AND(X$5&lt;=INDEX(Planning!$I$9:$I$128,ROW()-5),X$5+6&gt;=INDEX(Planning!$H$9:$H$128,ROW()-5)),IF($B46="Jalon",2,1),"")),"")</f>
        <v/>
      </c>
      <c r="Y46" s="67">
        <f>IFERROR(IF(OR($A46="",Y$5=""),"",IF(AND(Y$5&lt;=INDEX(Planning!$I$9:$I$128,ROW()-5),Y$5+6&gt;=INDEX(Planning!$H$9:$H$128,ROW()-5)),IF($B46="Jalon",2,1),"")),"")</f>
        <v/>
      </c>
      <c r="Z46" s="67">
        <f>IFERROR(IF(OR($A46="",Z$5=""),"",IF(AND(Z$5&lt;=INDEX(Planning!$I$9:$I$128,ROW()-5),Z$5+6&gt;=INDEX(Planning!$H$9:$H$128,ROW()-5)),IF($B46="Jalon",2,1),"")),"")</f>
        <v/>
      </c>
      <c r="AA46" s="67">
        <f>IFERROR(IF(OR($A46="",AA$5=""),"",IF(AND(AA$5&lt;=INDEX(Planning!$I$9:$I$128,ROW()-5),AA$5+6&gt;=INDEX(Planning!$H$9:$H$128,ROW()-5)),IF($B46="Jalon",2,1),"")),"")</f>
        <v/>
      </c>
      <c r="AB46" s="67">
        <f>IFERROR(IF(OR($A46="",AB$5=""),"",IF(AND(AB$5&lt;=INDEX(Planning!$I$9:$I$128,ROW()-5),AB$5+6&gt;=INDEX(Planning!$H$9:$H$128,ROW()-5)),IF($B46="Jalon",2,1),"")),"")</f>
        <v/>
      </c>
      <c r="AC46" s="67">
        <f>IFERROR(IF(OR($A46="",AC$5=""),"",IF(AND(AC$5&lt;=INDEX(Planning!$I$9:$I$128,ROW()-5),AC$5+6&gt;=INDEX(Planning!$H$9:$H$128,ROW()-5)),IF($B46="Jalon",2,1),"")),"")</f>
        <v/>
      </c>
      <c r="AD46" s="67">
        <f>IFERROR(IF(OR($A46="",AD$5=""),"",IF(AND(AD$5&lt;=INDEX(Planning!$I$9:$I$128,ROW()-5),AD$5+6&gt;=INDEX(Planning!$H$9:$H$128,ROW()-5)),IF($B46="Jalon",2,1),"")),"")</f>
        <v/>
      </c>
      <c r="AE46" s="67">
        <f>IFERROR(IF(OR($A46="",AE$5=""),"",IF(AND(AE$5&lt;=INDEX(Planning!$I$9:$I$128,ROW()-5),AE$5+6&gt;=INDEX(Planning!$H$9:$H$128,ROW()-5)),IF($B46="Jalon",2,1),"")),"")</f>
        <v/>
      </c>
      <c r="AF46" s="67">
        <f>IFERROR(IF(OR($A46="",AF$5=""),"",IF(AND(AF$5&lt;=INDEX(Planning!$I$9:$I$128,ROW()-5),AF$5+6&gt;=INDEX(Planning!$H$9:$H$128,ROW()-5)),IF($B46="Jalon",2,1),"")),"")</f>
        <v/>
      </c>
      <c r="AG46" s="67">
        <f>IFERROR(IF(OR($A46="",AG$5=""),"",IF(AND(AG$5&lt;=INDEX(Planning!$I$9:$I$128,ROW()-5),AG$5+6&gt;=INDEX(Planning!$H$9:$H$128,ROW()-5)),IF($B46="Jalon",2,1),"")),"")</f>
        <v/>
      </c>
    </row>
    <row r="47" ht="24" customHeight="1">
      <c r="A47" s="56">
        <f>IF(Planning!A50="","",Planning!A50)</f>
        <v/>
      </c>
      <c r="B47" s="56">
        <f>IF($A47="","",Planning!B50)</f>
        <v/>
      </c>
      <c r="C47" s="39">
        <f>IF($A47="","",Planning!C50)</f>
        <v/>
      </c>
      <c r="D47" s="39">
        <f>IF($A47="","",Planning!E50)</f>
        <v/>
      </c>
      <c r="E47" s="39">
        <f>IF($A47="","",Planning!F50)</f>
        <v/>
      </c>
      <c r="F47" s="56">
        <f>IF($A47="","",Planning!P50)</f>
        <v/>
      </c>
      <c r="G47" s="57">
        <f>IF($A47="","",Planning!M50)</f>
        <v/>
      </c>
      <c r="H47" s="68">
        <f>IFERROR(IF(OR($A47="",H$5=""),"",IF(AND(H$5&lt;=INDEX(Planning!$I$9:$I$128,ROW()-5),H$5+6&gt;=INDEX(Planning!$H$9:$H$128,ROW()-5)),IF($B47="Jalon",2,1),"")),"")</f>
        <v/>
      </c>
      <c r="I47" s="68">
        <f>IFERROR(IF(OR($A47="",I$5=""),"",IF(AND(I$5&lt;=INDEX(Planning!$I$9:$I$128,ROW()-5),I$5+6&gt;=INDEX(Planning!$H$9:$H$128,ROW()-5)),IF($B47="Jalon",2,1),"")),"")</f>
        <v/>
      </c>
      <c r="J47" s="68">
        <f>IFERROR(IF(OR($A47="",J$5=""),"",IF(AND(J$5&lt;=INDEX(Planning!$I$9:$I$128,ROW()-5),J$5+6&gt;=INDEX(Planning!$H$9:$H$128,ROW()-5)),IF($B47="Jalon",2,1),"")),"")</f>
        <v/>
      </c>
      <c r="K47" s="68">
        <f>IFERROR(IF(OR($A47="",K$5=""),"",IF(AND(K$5&lt;=INDEX(Planning!$I$9:$I$128,ROW()-5),K$5+6&gt;=INDEX(Planning!$H$9:$H$128,ROW()-5)),IF($B47="Jalon",2,1),"")),"")</f>
        <v/>
      </c>
      <c r="L47" s="68">
        <f>IFERROR(IF(OR($A47="",L$5=""),"",IF(AND(L$5&lt;=INDEX(Planning!$I$9:$I$128,ROW()-5),L$5+6&gt;=INDEX(Planning!$H$9:$H$128,ROW()-5)),IF($B47="Jalon",2,1),"")),"")</f>
        <v/>
      </c>
      <c r="M47" s="68">
        <f>IFERROR(IF(OR($A47="",M$5=""),"",IF(AND(M$5&lt;=INDEX(Planning!$I$9:$I$128,ROW()-5),M$5+6&gt;=INDEX(Planning!$H$9:$H$128,ROW()-5)),IF($B47="Jalon",2,1),"")),"")</f>
        <v/>
      </c>
      <c r="N47" s="68">
        <f>IFERROR(IF(OR($A47="",N$5=""),"",IF(AND(N$5&lt;=INDEX(Planning!$I$9:$I$128,ROW()-5),N$5+6&gt;=INDEX(Planning!$H$9:$H$128,ROW()-5)),IF($B47="Jalon",2,1),"")),"")</f>
        <v/>
      </c>
      <c r="O47" s="68">
        <f>IFERROR(IF(OR($A47="",O$5=""),"",IF(AND(O$5&lt;=INDEX(Planning!$I$9:$I$128,ROW()-5),O$5+6&gt;=INDEX(Planning!$H$9:$H$128,ROW()-5)),IF($B47="Jalon",2,1),"")),"")</f>
        <v/>
      </c>
      <c r="P47" s="68">
        <f>IFERROR(IF(OR($A47="",P$5=""),"",IF(AND(P$5&lt;=INDEX(Planning!$I$9:$I$128,ROW()-5),P$5+6&gt;=INDEX(Planning!$H$9:$H$128,ROW()-5)),IF($B47="Jalon",2,1),"")),"")</f>
        <v/>
      </c>
      <c r="Q47" s="68">
        <f>IFERROR(IF(OR($A47="",Q$5=""),"",IF(AND(Q$5&lt;=INDEX(Planning!$I$9:$I$128,ROW()-5),Q$5+6&gt;=INDEX(Planning!$H$9:$H$128,ROW()-5)),IF($B47="Jalon",2,1),"")),"")</f>
        <v/>
      </c>
      <c r="R47" s="68">
        <f>IFERROR(IF(OR($A47="",R$5=""),"",IF(AND(R$5&lt;=INDEX(Planning!$I$9:$I$128,ROW()-5),R$5+6&gt;=INDEX(Planning!$H$9:$H$128,ROW()-5)),IF($B47="Jalon",2,1),"")),"")</f>
        <v/>
      </c>
      <c r="S47" s="68">
        <f>IFERROR(IF(OR($A47="",S$5=""),"",IF(AND(S$5&lt;=INDEX(Planning!$I$9:$I$128,ROW()-5),S$5+6&gt;=INDEX(Planning!$H$9:$H$128,ROW()-5)),IF($B47="Jalon",2,1),"")),"")</f>
        <v/>
      </c>
      <c r="T47" s="68">
        <f>IFERROR(IF(OR($A47="",T$5=""),"",IF(AND(T$5&lt;=INDEX(Planning!$I$9:$I$128,ROW()-5),T$5+6&gt;=INDEX(Planning!$H$9:$H$128,ROW()-5)),IF($B47="Jalon",2,1),"")),"")</f>
        <v/>
      </c>
      <c r="U47" s="68">
        <f>IFERROR(IF(OR($A47="",U$5=""),"",IF(AND(U$5&lt;=INDEX(Planning!$I$9:$I$128,ROW()-5),U$5+6&gt;=INDEX(Planning!$H$9:$H$128,ROW()-5)),IF($B47="Jalon",2,1),"")),"")</f>
        <v/>
      </c>
      <c r="V47" s="68">
        <f>IFERROR(IF(OR($A47="",V$5=""),"",IF(AND(V$5&lt;=INDEX(Planning!$I$9:$I$128,ROW()-5),V$5+6&gt;=INDEX(Planning!$H$9:$H$128,ROW()-5)),IF($B47="Jalon",2,1),"")),"")</f>
        <v/>
      </c>
      <c r="W47" s="68">
        <f>IFERROR(IF(OR($A47="",W$5=""),"",IF(AND(W$5&lt;=INDEX(Planning!$I$9:$I$128,ROW()-5),W$5+6&gt;=INDEX(Planning!$H$9:$H$128,ROW()-5)),IF($B47="Jalon",2,1),"")),"")</f>
        <v/>
      </c>
      <c r="X47" s="68">
        <f>IFERROR(IF(OR($A47="",X$5=""),"",IF(AND(X$5&lt;=INDEX(Planning!$I$9:$I$128,ROW()-5),X$5+6&gt;=INDEX(Planning!$H$9:$H$128,ROW()-5)),IF($B47="Jalon",2,1),"")),"")</f>
        <v/>
      </c>
      <c r="Y47" s="68">
        <f>IFERROR(IF(OR($A47="",Y$5=""),"",IF(AND(Y$5&lt;=INDEX(Planning!$I$9:$I$128,ROW()-5),Y$5+6&gt;=INDEX(Planning!$H$9:$H$128,ROW()-5)),IF($B47="Jalon",2,1),"")),"")</f>
        <v/>
      </c>
      <c r="Z47" s="68">
        <f>IFERROR(IF(OR($A47="",Z$5=""),"",IF(AND(Z$5&lt;=INDEX(Planning!$I$9:$I$128,ROW()-5),Z$5+6&gt;=INDEX(Planning!$H$9:$H$128,ROW()-5)),IF($B47="Jalon",2,1),"")),"")</f>
        <v/>
      </c>
      <c r="AA47" s="68">
        <f>IFERROR(IF(OR($A47="",AA$5=""),"",IF(AND(AA$5&lt;=INDEX(Planning!$I$9:$I$128,ROW()-5),AA$5+6&gt;=INDEX(Planning!$H$9:$H$128,ROW()-5)),IF($B47="Jalon",2,1),"")),"")</f>
        <v/>
      </c>
      <c r="AB47" s="68">
        <f>IFERROR(IF(OR($A47="",AB$5=""),"",IF(AND(AB$5&lt;=INDEX(Planning!$I$9:$I$128,ROW()-5),AB$5+6&gt;=INDEX(Planning!$H$9:$H$128,ROW()-5)),IF($B47="Jalon",2,1),"")),"")</f>
        <v/>
      </c>
      <c r="AC47" s="68">
        <f>IFERROR(IF(OR($A47="",AC$5=""),"",IF(AND(AC$5&lt;=INDEX(Planning!$I$9:$I$128,ROW()-5),AC$5+6&gt;=INDEX(Planning!$H$9:$H$128,ROW()-5)),IF($B47="Jalon",2,1),"")),"")</f>
        <v/>
      </c>
      <c r="AD47" s="68">
        <f>IFERROR(IF(OR($A47="",AD$5=""),"",IF(AND(AD$5&lt;=INDEX(Planning!$I$9:$I$128,ROW()-5),AD$5+6&gt;=INDEX(Planning!$H$9:$H$128,ROW()-5)),IF($B47="Jalon",2,1),"")),"")</f>
        <v/>
      </c>
      <c r="AE47" s="68">
        <f>IFERROR(IF(OR($A47="",AE$5=""),"",IF(AND(AE$5&lt;=INDEX(Planning!$I$9:$I$128,ROW()-5),AE$5+6&gt;=INDEX(Planning!$H$9:$H$128,ROW()-5)),IF($B47="Jalon",2,1),"")),"")</f>
        <v/>
      </c>
      <c r="AF47" s="68">
        <f>IFERROR(IF(OR($A47="",AF$5=""),"",IF(AND(AF$5&lt;=INDEX(Planning!$I$9:$I$128,ROW()-5),AF$5+6&gt;=INDEX(Planning!$H$9:$H$128,ROW()-5)),IF($B47="Jalon",2,1),"")),"")</f>
        <v/>
      </c>
      <c r="AG47" s="68">
        <f>IFERROR(IF(OR($A47="",AG$5=""),"",IF(AND(AG$5&lt;=INDEX(Planning!$I$9:$I$128,ROW()-5),AG$5+6&gt;=INDEX(Planning!$H$9:$H$128,ROW()-5)),IF($B47="Jalon",2,1),"")),"")</f>
        <v/>
      </c>
    </row>
    <row r="48" ht="24" customHeight="1">
      <c r="A48" s="53">
        <f>IF(Planning!A51="","",Planning!A51)</f>
        <v/>
      </c>
      <c r="B48" s="53">
        <f>IF($A48="","",Planning!B51)</f>
        <v/>
      </c>
      <c r="C48" s="40">
        <f>IF($A48="","",Planning!C51)</f>
        <v/>
      </c>
      <c r="D48" s="40">
        <f>IF($A48="","",Planning!E51)</f>
        <v/>
      </c>
      <c r="E48" s="40">
        <f>IF($A48="","",Planning!F51)</f>
        <v/>
      </c>
      <c r="F48" s="53">
        <f>IF($A48="","",Planning!P51)</f>
        <v/>
      </c>
      <c r="G48" s="54">
        <f>IF($A48="","",Planning!M51)</f>
        <v/>
      </c>
      <c r="H48" s="67">
        <f>IFERROR(IF(OR($A48="",H$5=""),"",IF(AND(H$5&lt;=INDEX(Planning!$I$9:$I$128,ROW()-5),H$5+6&gt;=INDEX(Planning!$H$9:$H$128,ROW()-5)),IF($B48="Jalon",2,1),"")),"")</f>
        <v/>
      </c>
      <c r="I48" s="67">
        <f>IFERROR(IF(OR($A48="",I$5=""),"",IF(AND(I$5&lt;=INDEX(Planning!$I$9:$I$128,ROW()-5),I$5+6&gt;=INDEX(Planning!$H$9:$H$128,ROW()-5)),IF($B48="Jalon",2,1),"")),"")</f>
        <v/>
      </c>
      <c r="J48" s="67">
        <f>IFERROR(IF(OR($A48="",J$5=""),"",IF(AND(J$5&lt;=INDEX(Planning!$I$9:$I$128,ROW()-5),J$5+6&gt;=INDEX(Planning!$H$9:$H$128,ROW()-5)),IF($B48="Jalon",2,1),"")),"")</f>
        <v/>
      </c>
      <c r="K48" s="67">
        <f>IFERROR(IF(OR($A48="",K$5=""),"",IF(AND(K$5&lt;=INDEX(Planning!$I$9:$I$128,ROW()-5),K$5+6&gt;=INDEX(Planning!$H$9:$H$128,ROW()-5)),IF($B48="Jalon",2,1),"")),"")</f>
        <v/>
      </c>
      <c r="L48" s="67">
        <f>IFERROR(IF(OR($A48="",L$5=""),"",IF(AND(L$5&lt;=INDEX(Planning!$I$9:$I$128,ROW()-5),L$5+6&gt;=INDEX(Planning!$H$9:$H$128,ROW()-5)),IF($B48="Jalon",2,1),"")),"")</f>
        <v/>
      </c>
      <c r="M48" s="67">
        <f>IFERROR(IF(OR($A48="",M$5=""),"",IF(AND(M$5&lt;=INDEX(Planning!$I$9:$I$128,ROW()-5),M$5+6&gt;=INDEX(Planning!$H$9:$H$128,ROW()-5)),IF($B48="Jalon",2,1),"")),"")</f>
        <v/>
      </c>
      <c r="N48" s="67">
        <f>IFERROR(IF(OR($A48="",N$5=""),"",IF(AND(N$5&lt;=INDEX(Planning!$I$9:$I$128,ROW()-5),N$5+6&gt;=INDEX(Planning!$H$9:$H$128,ROW()-5)),IF($B48="Jalon",2,1),"")),"")</f>
        <v/>
      </c>
      <c r="O48" s="67">
        <f>IFERROR(IF(OR($A48="",O$5=""),"",IF(AND(O$5&lt;=INDEX(Planning!$I$9:$I$128,ROW()-5),O$5+6&gt;=INDEX(Planning!$H$9:$H$128,ROW()-5)),IF($B48="Jalon",2,1),"")),"")</f>
        <v/>
      </c>
      <c r="P48" s="67">
        <f>IFERROR(IF(OR($A48="",P$5=""),"",IF(AND(P$5&lt;=INDEX(Planning!$I$9:$I$128,ROW()-5),P$5+6&gt;=INDEX(Planning!$H$9:$H$128,ROW()-5)),IF($B48="Jalon",2,1),"")),"")</f>
        <v/>
      </c>
      <c r="Q48" s="67">
        <f>IFERROR(IF(OR($A48="",Q$5=""),"",IF(AND(Q$5&lt;=INDEX(Planning!$I$9:$I$128,ROW()-5),Q$5+6&gt;=INDEX(Planning!$H$9:$H$128,ROW()-5)),IF($B48="Jalon",2,1),"")),"")</f>
        <v/>
      </c>
      <c r="R48" s="67">
        <f>IFERROR(IF(OR($A48="",R$5=""),"",IF(AND(R$5&lt;=INDEX(Planning!$I$9:$I$128,ROW()-5),R$5+6&gt;=INDEX(Planning!$H$9:$H$128,ROW()-5)),IF($B48="Jalon",2,1),"")),"")</f>
        <v/>
      </c>
      <c r="S48" s="67">
        <f>IFERROR(IF(OR($A48="",S$5=""),"",IF(AND(S$5&lt;=INDEX(Planning!$I$9:$I$128,ROW()-5),S$5+6&gt;=INDEX(Planning!$H$9:$H$128,ROW()-5)),IF($B48="Jalon",2,1),"")),"")</f>
        <v/>
      </c>
      <c r="T48" s="67">
        <f>IFERROR(IF(OR($A48="",T$5=""),"",IF(AND(T$5&lt;=INDEX(Planning!$I$9:$I$128,ROW()-5),T$5+6&gt;=INDEX(Planning!$H$9:$H$128,ROW()-5)),IF($B48="Jalon",2,1),"")),"")</f>
        <v/>
      </c>
      <c r="U48" s="67">
        <f>IFERROR(IF(OR($A48="",U$5=""),"",IF(AND(U$5&lt;=INDEX(Planning!$I$9:$I$128,ROW()-5),U$5+6&gt;=INDEX(Planning!$H$9:$H$128,ROW()-5)),IF($B48="Jalon",2,1),"")),"")</f>
        <v/>
      </c>
      <c r="V48" s="67">
        <f>IFERROR(IF(OR($A48="",V$5=""),"",IF(AND(V$5&lt;=INDEX(Planning!$I$9:$I$128,ROW()-5),V$5+6&gt;=INDEX(Planning!$H$9:$H$128,ROW()-5)),IF($B48="Jalon",2,1),"")),"")</f>
        <v/>
      </c>
      <c r="W48" s="67">
        <f>IFERROR(IF(OR($A48="",W$5=""),"",IF(AND(W$5&lt;=INDEX(Planning!$I$9:$I$128,ROW()-5),W$5+6&gt;=INDEX(Planning!$H$9:$H$128,ROW()-5)),IF($B48="Jalon",2,1),"")),"")</f>
        <v/>
      </c>
      <c r="X48" s="67">
        <f>IFERROR(IF(OR($A48="",X$5=""),"",IF(AND(X$5&lt;=INDEX(Planning!$I$9:$I$128,ROW()-5),X$5+6&gt;=INDEX(Planning!$H$9:$H$128,ROW()-5)),IF($B48="Jalon",2,1),"")),"")</f>
        <v/>
      </c>
      <c r="Y48" s="67">
        <f>IFERROR(IF(OR($A48="",Y$5=""),"",IF(AND(Y$5&lt;=INDEX(Planning!$I$9:$I$128,ROW()-5),Y$5+6&gt;=INDEX(Planning!$H$9:$H$128,ROW()-5)),IF($B48="Jalon",2,1),"")),"")</f>
        <v/>
      </c>
      <c r="Z48" s="67">
        <f>IFERROR(IF(OR($A48="",Z$5=""),"",IF(AND(Z$5&lt;=INDEX(Planning!$I$9:$I$128,ROW()-5),Z$5+6&gt;=INDEX(Planning!$H$9:$H$128,ROW()-5)),IF($B48="Jalon",2,1),"")),"")</f>
        <v/>
      </c>
      <c r="AA48" s="67">
        <f>IFERROR(IF(OR($A48="",AA$5=""),"",IF(AND(AA$5&lt;=INDEX(Planning!$I$9:$I$128,ROW()-5),AA$5+6&gt;=INDEX(Planning!$H$9:$H$128,ROW()-5)),IF($B48="Jalon",2,1),"")),"")</f>
        <v/>
      </c>
      <c r="AB48" s="67">
        <f>IFERROR(IF(OR($A48="",AB$5=""),"",IF(AND(AB$5&lt;=INDEX(Planning!$I$9:$I$128,ROW()-5),AB$5+6&gt;=INDEX(Planning!$H$9:$H$128,ROW()-5)),IF($B48="Jalon",2,1),"")),"")</f>
        <v/>
      </c>
      <c r="AC48" s="67">
        <f>IFERROR(IF(OR($A48="",AC$5=""),"",IF(AND(AC$5&lt;=INDEX(Planning!$I$9:$I$128,ROW()-5),AC$5+6&gt;=INDEX(Planning!$H$9:$H$128,ROW()-5)),IF($B48="Jalon",2,1),"")),"")</f>
        <v/>
      </c>
      <c r="AD48" s="67">
        <f>IFERROR(IF(OR($A48="",AD$5=""),"",IF(AND(AD$5&lt;=INDEX(Planning!$I$9:$I$128,ROW()-5),AD$5+6&gt;=INDEX(Planning!$H$9:$H$128,ROW()-5)),IF($B48="Jalon",2,1),"")),"")</f>
        <v/>
      </c>
      <c r="AE48" s="67">
        <f>IFERROR(IF(OR($A48="",AE$5=""),"",IF(AND(AE$5&lt;=INDEX(Planning!$I$9:$I$128,ROW()-5),AE$5+6&gt;=INDEX(Planning!$H$9:$H$128,ROW()-5)),IF($B48="Jalon",2,1),"")),"")</f>
        <v/>
      </c>
      <c r="AF48" s="67">
        <f>IFERROR(IF(OR($A48="",AF$5=""),"",IF(AND(AF$5&lt;=INDEX(Planning!$I$9:$I$128,ROW()-5),AF$5+6&gt;=INDEX(Planning!$H$9:$H$128,ROW()-5)),IF($B48="Jalon",2,1),"")),"")</f>
        <v/>
      </c>
      <c r="AG48" s="67">
        <f>IFERROR(IF(OR($A48="",AG$5=""),"",IF(AND(AG$5&lt;=INDEX(Planning!$I$9:$I$128,ROW()-5),AG$5+6&gt;=INDEX(Planning!$H$9:$H$128,ROW()-5)),IF($B48="Jalon",2,1),"")),"")</f>
        <v/>
      </c>
    </row>
    <row r="49" ht="24" customHeight="1">
      <c r="A49" s="56">
        <f>IF(Planning!A52="","",Planning!A52)</f>
        <v/>
      </c>
      <c r="B49" s="56">
        <f>IF($A49="","",Planning!B52)</f>
        <v/>
      </c>
      <c r="C49" s="39">
        <f>IF($A49="","",Planning!C52)</f>
        <v/>
      </c>
      <c r="D49" s="39">
        <f>IF($A49="","",Planning!E52)</f>
        <v/>
      </c>
      <c r="E49" s="39">
        <f>IF($A49="","",Planning!F52)</f>
        <v/>
      </c>
      <c r="F49" s="56">
        <f>IF($A49="","",Planning!P52)</f>
        <v/>
      </c>
      <c r="G49" s="57">
        <f>IF($A49="","",Planning!M52)</f>
        <v/>
      </c>
      <c r="H49" s="68">
        <f>IFERROR(IF(OR($A49="",H$5=""),"",IF(AND(H$5&lt;=INDEX(Planning!$I$9:$I$128,ROW()-5),H$5+6&gt;=INDEX(Planning!$H$9:$H$128,ROW()-5)),IF($B49="Jalon",2,1),"")),"")</f>
        <v/>
      </c>
      <c r="I49" s="68">
        <f>IFERROR(IF(OR($A49="",I$5=""),"",IF(AND(I$5&lt;=INDEX(Planning!$I$9:$I$128,ROW()-5),I$5+6&gt;=INDEX(Planning!$H$9:$H$128,ROW()-5)),IF($B49="Jalon",2,1),"")),"")</f>
        <v/>
      </c>
      <c r="J49" s="68">
        <f>IFERROR(IF(OR($A49="",J$5=""),"",IF(AND(J$5&lt;=INDEX(Planning!$I$9:$I$128,ROW()-5),J$5+6&gt;=INDEX(Planning!$H$9:$H$128,ROW()-5)),IF($B49="Jalon",2,1),"")),"")</f>
        <v/>
      </c>
      <c r="K49" s="68">
        <f>IFERROR(IF(OR($A49="",K$5=""),"",IF(AND(K$5&lt;=INDEX(Planning!$I$9:$I$128,ROW()-5),K$5+6&gt;=INDEX(Planning!$H$9:$H$128,ROW()-5)),IF($B49="Jalon",2,1),"")),"")</f>
        <v/>
      </c>
      <c r="L49" s="68">
        <f>IFERROR(IF(OR($A49="",L$5=""),"",IF(AND(L$5&lt;=INDEX(Planning!$I$9:$I$128,ROW()-5),L$5+6&gt;=INDEX(Planning!$H$9:$H$128,ROW()-5)),IF($B49="Jalon",2,1),"")),"")</f>
        <v/>
      </c>
      <c r="M49" s="68">
        <f>IFERROR(IF(OR($A49="",M$5=""),"",IF(AND(M$5&lt;=INDEX(Planning!$I$9:$I$128,ROW()-5),M$5+6&gt;=INDEX(Planning!$H$9:$H$128,ROW()-5)),IF($B49="Jalon",2,1),"")),"")</f>
        <v/>
      </c>
      <c r="N49" s="68">
        <f>IFERROR(IF(OR($A49="",N$5=""),"",IF(AND(N$5&lt;=INDEX(Planning!$I$9:$I$128,ROW()-5),N$5+6&gt;=INDEX(Planning!$H$9:$H$128,ROW()-5)),IF($B49="Jalon",2,1),"")),"")</f>
        <v/>
      </c>
      <c r="O49" s="68">
        <f>IFERROR(IF(OR($A49="",O$5=""),"",IF(AND(O$5&lt;=INDEX(Planning!$I$9:$I$128,ROW()-5),O$5+6&gt;=INDEX(Planning!$H$9:$H$128,ROW()-5)),IF($B49="Jalon",2,1),"")),"")</f>
        <v/>
      </c>
      <c r="P49" s="68">
        <f>IFERROR(IF(OR($A49="",P$5=""),"",IF(AND(P$5&lt;=INDEX(Planning!$I$9:$I$128,ROW()-5),P$5+6&gt;=INDEX(Planning!$H$9:$H$128,ROW()-5)),IF($B49="Jalon",2,1),"")),"")</f>
        <v/>
      </c>
      <c r="Q49" s="68">
        <f>IFERROR(IF(OR($A49="",Q$5=""),"",IF(AND(Q$5&lt;=INDEX(Planning!$I$9:$I$128,ROW()-5),Q$5+6&gt;=INDEX(Planning!$H$9:$H$128,ROW()-5)),IF($B49="Jalon",2,1),"")),"")</f>
        <v/>
      </c>
      <c r="R49" s="68">
        <f>IFERROR(IF(OR($A49="",R$5=""),"",IF(AND(R$5&lt;=INDEX(Planning!$I$9:$I$128,ROW()-5),R$5+6&gt;=INDEX(Planning!$H$9:$H$128,ROW()-5)),IF($B49="Jalon",2,1),"")),"")</f>
        <v/>
      </c>
      <c r="S49" s="68">
        <f>IFERROR(IF(OR($A49="",S$5=""),"",IF(AND(S$5&lt;=INDEX(Planning!$I$9:$I$128,ROW()-5),S$5+6&gt;=INDEX(Planning!$H$9:$H$128,ROW()-5)),IF($B49="Jalon",2,1),"")),"")</f>
        <v/>
      </c>
      <c r="T49" s="68">
        <f>IFERROR(IF(OR($A49="",T$5=""),"",IF(AND(T$5&lt;=INDEX(Planning!$I$9:$I$128,ROW()-5),T$5+6&gt;=INDEX(Planning!$H$9:$H$128,ROW()-5)),IF($B49="Jalon",2,1),"")),"")</f>
        <v/>
      </c>
      <c r="U49" s="68">
        <f>IFERROR(IF(OR($A49="",U$5=""),"",IF(AND(U$5&lt;=INDEX(Planning!$I$9:$I$128,ROW()-5),U$5+6&gt;=INDEX(Planning!$H$9:$H$128,ROW()-5)),IF($B49="Jalon",2,1),"")),"")</f>
        <v/>
      </c>
      <c r="V49" s="68">
        <f>IFERROR(IF(OR($A49="",V$5=""),"",IF(AND(V$5&lt;=INDEX(Planning!$I$9:$I$128,ROW()-5),V$5+6&gt;=INDEX(Planning!$H$9:$H$128,ROW()-5)),IF($B49="Jalon",2,1),"")),"")</f>
        <v/>
      </c>
      <c r="W49" s="68">
        <f>IFERROR(IF(OR($A49="",W$5=""),"",IF(AND(W$5&lt;=INDEX(Planning!$I$9:$I$128,ROW()-5),W$5+6&gt;=INDEX(Planning!$H$9:$H$128,ROW()-5)),IF($B49="Jalon",2,1),"")),"")</f>
        <v/>
      </c>
      <c r="X49" s="68">
        <f>IFERROR(IF(OR($A49="",X$5=""),"",IF(AND(X$5&lt;=INDEX(Planning!$I$9:$I$128,ROW()-5),X$5+6&gt;=INDEX(Planning!$H$9:$H$128,ROW()-5)),IF($B49="Jalon",2,1),"")),"")</f>
        <v/>
      </c>
      <c r="Y49" s="68">
        <f>IFERROR(IF(OR($A49="",Y$5=""),"",IF(AND(Y$5&lt;=INDEX(Planning!$I$9:$I$128,ROW()-5),Y$5+6&gt;=INDEX(Planning!$H$9:$H$128,ROW()-5)),IF($B49="Jalon",2,1),"")),"")</f>
        <v/>
      </c>
      <c r="Z49" s="68">
        <f>IFERROR(IF(OR($A49="",Z$5=""),"",IF(AND(Z$5&lt;=INDEX(Planning!$I$9:$I$128,ROW()-5),Z$5+6&gt;=INDEX(Planning!$H$9:$H$128,ROW()-5)),IF($B49="Jalon",2,1),"")),"")</f>
        <v/>
      </c>
      <c r="AA49" s="68">
        <f>IFERROR(IF(OR($A49="",AA$5=""),"",IF(AND(AA$5&lt;=INDEX(Planning!$I$9:$I$128,ROW()-5),AA$5+6&gt;=INDEX(Planning!$H$9:$H$128,ROW()-5)),IF($B49="Jalon",2,1),"")),"")</f>
        <v/>
      </c>
      <c r="AB49" s="68">
        <f>IFERROR(IF(OR($A49="",AB$5=""),"",IF(AND(AB$5&lt;=INDEX(Planning!$I$9:$I$128,ROW()-5),AB$5+6&gt;=INDEX(Planning!$H$9:$H$128,ROW()-5)),IF($B49="Jalon",2,1),"")),"")</f>
        <v/>
      </c>
      <c r="AC49" s="68">
        <f>IFERROR(IF(OR($A49="",AC$5=""),"",IF(AND(AC$5&lt;=INDEX(Planning!$I$9:$I$128,ROW()-5),AC$5+6&gt;=INDEX(Planning!$H$9:$H$128,ROW()-5)),IF($B49="Jalon",2,1),"")),"")</f>
        <v/>
      </c>
      <c r="AD49" s="68">
        <f>IFERROR(IF(OR($A49="",AD$5=""),"",IF(AND(AD$5&lt;=INDEX(Planning!$I$9:$I$128,ROW()-5),AD$5+6&gt;=INDEX(Planning!$H$9:$H$128,ROW()-5)),IF($B49="Jalon",2,1),"")),"")</f>
        <v/>
      </c>
      <c r="AE49" s="68">
        <f>IFERROR(IF(OR($A49="",AE$5=""),"",IF(AND(AE$5&lt;=INDEX(Planning!$I$9:$I$128,ROW()-5),AE$5+6&gt;=INDEX(Planning!$H$9:$H$128,ROW()-5)),IF($B49="Jalon",2,1),"")),"")</f>
        <v/>
      </c>
      <c r="AF49" s="68">
        <f>IFERROR(IF(OR($A49="",AF$5=""),"",IF(AND(AF$5&lt;=INDEX(Planning!$I$9:$I$128,ROW()-5),AF$5+6&gt;=INDEX(Planning!$H$9:$H$128,ROW()-5)),IF($B49="Jalon",2,1),"")),"")</f>
        <v/>
      </c>
      <c r="AG49" s="68">
        <f>IFERROR(IF(OR($A49="",AG$5=""),"",IF(AND(AG$5&lt;=INDEX(Planning!$I$9:$I$128,ROW()-5),AG$5+6&gt;=INDEX(Planning!$H$9:$H$128,ROW()-5)),IF($B49="Jalon",2,1),"")),"")</f>
        <v/>
      </c>
    </row>
    <row r="50" ht="24" customHeight="1">
      <c r="A50" s="53">
        <f>IF(Planning!A53="","",Planning!A53)</f>
        <v/>
      </c>
      <c r="B50" s="53">
        <f>IF($A50="","",Planning!B53)</f>
        <v/>
      </c>
      <c r="C50" s="40">
        <f>IF($A50="","",Planning!C53)</f>
        <v/>
      </c>
      <c r="D50" s="40">
        <f>IF($A50="","",Planning!E53)</f>
        <v/>
      </c>
      <c r="E50" s="40">
        <f>IF($A50="","",Planning!F53)</f>
        <v/>
      </c>
      <c r="F50" s="53">
        <f>IF($A50="","",Planning!P53)</f>
        <v/>
      </c>
      <c r="G50" s="54">
        <f>IF($A50="","",Planning!M53)</f>
        <v/>
      </c>
      <c r="H50" s="67">
        <f>IFERROR(IF(OR($A50="",H$5=""),"",IF(AND(H$5&lt;=INDEX(Planning!$I$9:$I$128,ROW()-5),H$5+6&gt;=INDEX(Planning!$H$9:$H$128,ROW()-5)),IF($B50="Jalon",2,1),"")),"")</f>
        <v/>
      </c>
      <c r="I50" s="67">
        <f>IFERROR(IF(OR($A50="",I$5=""),"",IF(AND(I$5&lt;=INDEX(Planning!$I$9:$I$128,ROW()-5),I$5+6&gt;=INDEX(Planning!$H$9:$H$128,ROW()-5)),IF($B50="Jalon",2,1),"")),"")</f>
        <v/>
      </c>
      <c r="J50" s="67">
        <f>IFERROR(IF(OR($A50="",J$5=""),"",IF(AND(J$5&lt;=INDEX(Planning!$I$9:$I$128,ROW()-5),J$5+6&gt;=INDEX(Planning!$H$9:$H$128,ROW()-5)),IF($B50="Jalon",2,1),"")),"")</f>
        <v/>
      </c>
      <c r="K50" s="67">
        <f>IFERROR(IF(OR($A50="",K$5=""),"",IF(AND(K$5&lt;=INDEX(Planning!$I$9:$I$128,ROW()-5),K$5+6&gt;=INDEX(Planning!$H$9:$H$128,ROW()-5)),IF($B50="Jalon",2,1),"")),"")</f>
        <v/>
      </c>
      <c r="L50" s="67">
        <f>IFERROR(IF(OR($A50="",L$5=""),"",IF(AND(L$5&lt;=INDEX(Planning!$I$9:$I$128,ROW()-5),L$5+6&gt;=INDEX(Planning!$H$9:$H$128,ROW()-5)),IF($B50="Jalon",2,1),"")),"")</f>
        <v/>
      </c>
      <c r="M50" s="67">
        <f>IFERROR(IF(OR($A50="",M$5=""),"",IF(AND(M$5&lt;=INDEX(Planning!$I$9:$I$128,ROW()-5),M$5+6&gt;=INDEX(Planning!$H$9:$H$128,ROW()-5)),IF($B50="Jalon",2,1),"")),"")</f>
        <v/>
      </c>
      <c r="N50" s="67">
        <f>IFERROR(IF(OR($A50="",N$5=""),"",IF(AND(N$5&lt;=INDEX(Planning!$I$9:$I$128,ROW()-5),N$5+6&gt;=INDEX(Planning!$H$9:$H$128,ROW()-5)),IF($B50="Jalon",2,1),"")),"")</f>
        <v/>
      </c>
      <c r="O50" s="67">
        <f>IFERROR(IF(OR($A50="",O$5=""),"",IF(AND(O$5&lt;=INDEX(Planning!$I$9:$I$128,ROW()-5),O$5+6&gt;=INDEX(Planning!$H$9:$H$128,ROW()-5)),IF($B50="Jalon",2,1),"")),"")</f>
        <v/>
      </c>
      <c r="P50" s="67">
        <f>IFERROR(IF(OR($A50="",P$5=""),"",IF(AND(P$5&lt;=INDEX(Planning!$I$9:$I$128,ROW()-5),P$5+6&gt;=INDEX(Planning!$H$9:$H$128,ROW()-5)),IF($B50="Jalon",2,1),"")),"")</f>
        <v/>
      </c>
      <c r="Q50" s="67">
        <f>IFERROR(IF(OR($A50="",Q$5=""),"",IF(AND(Q$5&lt;=INDEX(Planning!$I$9:$I$128,ROW()-5),Q$5+6&gt;=INDEX(Planning!$H$9:$H$128,ROW()-5)),IF($B50="Jalon",2,1),"")),"")</f>
        <v/>
      </c>
      <c r="R50" s="67">
        <f>IFERROR(IF(OR($A50="",R$5=""),"",IF(AND(R$5&lt;=INDEX(Planning!$I$9:$I$128,ROW()-5),R$5+6&gt;=INDEX(Planning!$H$9:$H$128,ROW()-5)),IF($B50="Jalon",2,1),"")),"")</f>
        <v/>
      </c>
      <c r="S50" s="67">
        <f>IFERROR(IF(OR($A50="",S$5=""),"",IF(AND(S$5&lt;=INDEX(Planning!$I$9:$I$128,ROW()-5),S$5+6&gt;=INDEX(Planning!$H$9:$H$128,ROW()-5)),IF($B50="Jalon",2,1),"")),"")</f>
        <v/>
      </c>
      <c r="T50" s="67">
        <f>IFERROR(IF(OR($A50="",T$5=""),"",IF(AND(T$5&lt;=INDEX(Planning!$I$9:$I$128,ROW()-5),T$5+6&gt;=INDEX(Planning!$H$9:$H$128,ROW()-5)),IF($B50="Jalon",2,1),"")),"")</f>
        <v/>
      </c>
      <c r="U50" s="67">
        <f>IFERROR(IF(OR($A50="",U$5=""),"",IF(AND(U$5&lt;=INDEX(Planning!$I$9:$I$128,ROW()-5),U$5+6&gt;=INDEX(Planning!$H$9:$H$128,ROW()-5)),IF($B50="Jalon",2,1),"")),"")</f>
        <v/>
      </c>
      <c r="V50" s="67">
        <f>IFERROR(IF(OR($A50="",V$5=""),"",IF(AND(V$5&lt;=INDEX(Planning!$I$9:$I$128,ROW()-5),V$5+6&gt;=INDEX(Planning!$H$9:$H$128,ROW()-5)),IF($B50="Jalon",2,1),"")),"")</f>
        <v/>
      </c>
      <c r="W50" s="67">
        <f>IFERROR(IF(OR($A50="",W$5=""),"",IF(AND(W$5&lt;=INDEX(Planning!$I$9:$I$128,ROW()-5),W$5+6&gt;=INDEX(Planning!$H$9:$H$128,ROW()-5)),IF($B50="Jalon",2,1),"")),"")</f>
        <v/>
      </c>
      <c r="X50" s="67">
        <f>IFERROR(IF(OR($A50="",X$5=""),"",IF(AND(X$5&lt;=INDEX(Planning!$I$9:$I$128,ROW()-5),X$5+6&gt;=INDEX(Planning!$H$9:$H$128,ROW()-5)),IF($B50="Jalon",2,1),"")),"")</f>
        <v/>
      </c>
      <c r="Y50" s="67">
        <f>IFERROR(IF(OR($A50="",Y$5=""),"",IF(AND(Y$5&lt;=INDEX(Planning!$I$9:$I$128,ROW()-5),Y$5+6&gt;=INDEX(Planning!$H$9:$H$128,ROW()-5)),IF($B50="Jalon",2,1),"")),"")</f>
        <v/>
      </c>
      <c r="Z50" s="67">
        <f>IFERROR(IF(OR($A50="",Z$5=""),"",IF(AND(Z$5&lt;=INDEX(Planning!$I$9:$I$128,ROW()-5),Z$5+6&gt;=INDEX(Planning!$H$9:$H$128,ROW()-5)),IF($B50="Jalon",2,1),"")),"")</f>
        <v/>
      </c>
      <c r="AA50" s="67">
        <f>IFERROR(IF(OR($A50="",AA$5=""),"",IF(AND(AA$5&lt;=INDEX(Planning!$I$9:$I$128,ROW()-5),AA$5+6&gt;=INDEX(Planning!$H$9:$H$128,ROW()-5)),IF($B50="Jalon",2,1),"")),"")</f>
        <v/>
      </c>
      <c r="AB50" s="67">
        <f>IFERROR(IF(OR($A50="",AB$5=""),"",IF(AND(AB$5&lt;=INDEX(Planning!$I$9:$I$128,ROW()-5),AB$5+6&gt;=INDEX(Planning!$H$9:$H$128,ROW()-5)),IF($B50="Jalon",2,1),"")),"")</f>
        <v/>
      </c>
      <c r="AC50" s="67">
        <f>IFERROR(IF(OR($A50="",AC$5=""),"",IF(AND(AC$5&lt;=INDEX(Planning!$I$9:$I$128,ROW()-5),AC$5+6&gt;=INDEX(Planning!$H$9:$H$128,ROW()-5)),IF($B50="Jalon",2,1),"")),"")</f>
        <v/>
      </c>
      <c r="AD50" s="67">
        <f>IFERROR(IF(OR($A50="",AD$5=""),"",IF(AND(AD$5&lt;=INDEX(Planning!$I$9:$I$128,ROW()-5),AD$5+6&gt;=INDEX(Planning!$H$9:$H$128,ROW()-5)),IF($B50="Jalon",2,1),"")),"")</f>
        <v/>
      </c>
      <c r="AE50" s="67">
        <f>IFERROR(IF(OR($A50="",AE$5=""),"",IF(AND(AE$5&lt;=INDEX(Planning!$I$9:$I$128,ROW()-5),AE$5+6&gt;=INDEX(Planning!$H$9:$H$128,ROW()-5)),IF($B50="Jalon",2,1),"")),"")</f>
        <v/>
      </c>
      <c r="AF50" s="67">
        <f>IFERROR(IF(OR($A50="",AF$5=""),"",IF(AND(AF$5&lt;=INDEX(Planning!$I$9:$I$128,ROW()-5),AF$5+6&gt;=INDEX(Planning!$H$9:$H$128,ROW()-5)),IF($B50="Jalon",2,1),"")),"")</f>
        <v/>
      </c>
      <c r="AG50" s="67">
        <f>IFERROR(IF(OR($A50="",AG$5=""),"",IF(AND(AG$5&lt;=INDEX(Planning!$I$9:$I$128,ROW()-5),AG$5+6&gt;=INDEX(Planning!$H$9:$H$128,ROW()-5)),IF($B50="Jalon",2,1),"")),"")</f>
        <v/>
      </c>
    </row>
    <row r="51" ht="24" customHeight="1">
      <c r="A51" s="56">
        <f>IF(Planning!A54="","",Planning!A54)</f>
        <v/>
      </c>
      <c r="B51" s="56">
        <f>IF($A51="","",Planning!B54)</f>
        <v/>
      </c>
      <c r="C51" s="39">
        <f>IF($A51="","",Planning!C54)</f>
        <v/>
      </c>
      <c r="D51" s="39">
        <f>IF($A51="","",Planning!E54)</f>
        <v/>
      </c>
      <c r="E51" s="39">
        <f>IF($A51="","",Planning!F54)</f>
        <v/>
      </c>
      <c r="F51" s="56">
        <f>IF($A51="","",Planning!P54)</f>
        <v/>
      </c>
      <c r="G51" s="57">
        <f>IF($A51="","",Planning!M54)</f>
        <v/>
      </c>
      <c r="H51" s="68">
        <f>IFERROR(IF(OR($A51="",H$5=""),"",IF(AND(H$5&lt;=INDEX(Planning!$I$9:$I$128,ROW()-5),H$5+6&gt;=INDEX(Planning!$H$9:$H$128,ROW()-5)),IF($B51="Jalon",2,1),"")),"")</f>
        <v/>
      </c>
      <c r="I51" s="68">
        <f>IFERROR(IF(OR($A51="",I$5=""),"",IF(AND(I$5&lt;=INDEX(Planning!$I$9:$I$128,ROW()-5),I$5+6&gt;=INDEX(Planning!$H$9:$H$128,ROW()-5)),IF($B51="Jalon",2,1),"")),"")</f>
        <v/>
      </c>
      <c r="J51" s="68">
        <f>IFERROR(IF(OR($A51="",J$5=""),"",IF(AND(J$5&lt;=INDEX(Planning!$I$9:$I$128,ROW()-5),J$5+6&gt;=INDEX(Planning!$H$9:$H$128,ROW()-5)),IF($B51="Jalon",2,1),"")),"")</f>
        <v/>
      </c>
      <c r="K51" s="68">
        <f>IFERROR(IF(OR($A51="",K$5=""),"",IF(AND(K$5&lt;=INDEX(Planning!$I$9:$I$128,ROW()-5),K$5+6&gt;=INDEX(Planning!$H$9:$H$128,ROW()-5)),IF($B51="Jalon",2,1),"")),"")</f>
        <v/>
      </c>
      <c r="L51" s="68">
        <f>IFERROR(IF(OR($A51="",L$5=""),"",IF(AND(L$5&lt;=INDEX(Planning!$I$9:$I$128,ROW()-5),L$5+6&gt;=INDEX(Planning!$H$9:$H$128,ROW()-5)),IF($B51="Jalon",2,1),"")),"")</f>
        <v/>
      </c>
      <c r="M51" s="68">
        <f>IFERROR(IF(OR($A51="",M$5=""),"",IF(AND(M$5&lt;=INDEX(Planning!$I$9:$I$128,ROW()-5),M$5+6&gt;=INDEX(Planning!$H$9:$H$128,ROW()-5)),IF($B51="Jalon",2,1),"")),"")</f>
        <v/>
      </c>
      <c r="N51" s="68">
        <f>IFERROR(IF(OR($A51="",N$5=""),"",IF(AND(N$5&lt;=INDEX(Planning!$I$9:$I$128,ROW()-5),N$5+6&gt;=INDEX(Planning!$H$9:$H$128,ROW()-5)),IF($B51="Jalon",2,1),"")),"")</f>
        <v/>
      </c>
      <c r="O51" s="68">
        <f>IFERROR(IF(OR($A51="",O$5=""),"",IF(AND(O$5&lt;=INDEX(Planning!$I$9:$I$128,ROW()-5),O$5+6&gt;=INDEX(Planning!$H$9:$H$128,ROW()-5)),IF($B51="Jalon",2,1),"")),"")</f>
        <v/>
      </c>
      <c r="P51" s="68">
        <f>IFERROR(IF(OR($A51="",P$5=""),"",IF(AND(P$5&lt;=INDEX(Planning!$I$9:$I$128,ROW()-5),P$5+6&gt;=INDEX(Planning!$H$9:$H$128,ROW()-5)),IF($B51="Jalon",2,1),"")),"")</f>
        <v/>
      </c>
      <c r="Q51" s="68">
        <f>IFERROR(IF(OR($A51="",Q$5=""),"",IF(AND(Q$5&lt;=INDEX(Planning!$I$9:$I$128,ROW()-5),Q$5+6&gt;=INDEX(Planning!$H$9:$H$128,ROW()-5)),IF($B51="Jalon",2,1),"")),"")</f>
        <v/>
      </c>
      <c r="R51" s="68">
        <f>IFERROR(IF(OR($A51="",R$5=""),"",IF(AND(R$5&lt;=INDEX(Planning!$I$9:$I$128,ROW()-5),R$5+6&gt;=INDEX(Planning!$H$9:$H$128,ROW()-5)),IF($B51="Jalon",2,1),"")),"")</f>
        <v/>
      </c>
      <c r="S51" s="68">
        <f>IFERROR(IF(OR($A51="",S$5=""),"",IF(AND(S$5&lt;=INDEX(Planning!$I$9:$I$128,ROW()-5),S$5+6&gt;=INDEX(Planning!$H$9:$H$128,ROW()-5)),IF($B51="Jalon",2,1),"")),"")</f>
        <v/>
      </c>
      <c r="T51" s="68">
        <f>IFERROR(IF(OR($A51="",T$5=""),"",IF(AND(T$5&lt;=INDEX(Planning!$I$9:$I$128,ROW()-5),T$5+6&gt;=INDEX(Planning!$H$9:$H$128,ROW()-5)),IF($B51="Jalon",2,1),"")),"")</f>
        <v/>
      </c>
      <c r="U51" s="68">
        <f>IFERROR(IF(OR($A51="",U$5=""),"",IF(AND(U$5&lt;=INDEX(Planning!$I$9:$I$128,ROW()-5),U$5+6&gt;=INDEX(Planning!$H$9:$H$128,ROW()-5)),IF($B51="Jalon",2,1),"")),"")</f>
        <v/>
      </c>
      <c r="V51" s="68">
        <f>IFERROR(IF(OR($A51="",V$5=""),"",IF(AND(V$5&lt;=INDEX(Planning!$I$9:$I$128,ROW()-5),V$5+6&gt;=INDEX(Planning!$H$9:$H$128,ROW()-5)),IF($B51="Jalon",2,1),"")),"")</f>
        <v/>
      </c>
      <c r="W51" s="68">
        <f>IFERROR(IF(OR($A51="",W$5=""),"",IF(AND(W$5&lt;=INDEX(Planning!$I$9:$I$128,ROW()-5),W$5+6&gt;=INDEX(Planning!$H$9:$H$128,ROW()-5)),IF($B51="Jalon",2,1),"")),"")</f>
        <v/>
      </c>
      <c r="X51" s="68">
        <f>IFERROR(IF(OR($A51="",X$5=""),"",IF(AND(X$5&lt;=INDEX(Planning!$I$9:$I$128,ROW()-5),X$5+6&gt;=INDEX(Planning!$H$9:$H$128,ROW()-5)),IF($B51="Jalon",2,1),"")),"")</f>
        <v/>
      </c>
      <c r="Y51" s="68">
        <f>IFERROR(IF(OR($A51="",Y$5=""),"",IF(AND(Y$5&lt;=INDEX(Planning!$I$9:$I$128,ROW()-5),Y$5+6&gt;=INDEX(Planning!$H$9:$H$128,ROW()-5)),IF($B51="Jalon",2,1),"")),"")</f>
        <v/>
      </c>
      <c r="Z51" s="68">
        <f>IFERROR(IF(OR($A51="",Z$5=""),"",IF(AND(Z$5&lt;=INDEX(Planning!$I$9:$I$128,ROW()-5),Z$5+6&gt;=INDEX(Planning!$H$9:$H$128,ROW()-5)),IF($B51="Jalon",2,1),"")),"")</f>
        <v/>
      </c>
      <c r="AA51" s="68">
        <f>IFERROR(IF(OR($A51="",AA$5=""),"",IF(AND(AA$5&lt;=INDEX(Planning!$I$9:$I$128,ROW()-5),AA$5+6&gt;=INDEX(Planning!$H$9:$H$128,ROW()-5)),IF($B51="Jalon",2,1),"")),"")</f>
        <v/>
      </c>
      <c r="AB51" s="68">
        <f>IFERROR(IF(OR($A51="",AB$5=""),"",IF(AND(AB$5&lt;=INDEX(Planning!$I$9:$I$128,ROW()-5),AB$5+6&gt;=INDEX(Planning!$H$9:$H$128,ROW()-5)),IF($B51="Jalon",2,1),"")),"")</f>
        <v/>
      </c>
      <c r="AC51" s="68">
        <f>IFERROR(IF(OR($A51="",AC$5=""),"",IF(AND(AC$5&lt;=INDEX(Planning!$I$9:$I$128,ROW()-5),AC$5+6&gt;=INDEX(Planning!$H$9:$H$128,ROW()-5)),IF($B51="Jalon",2,1),"")),"")</f>
        <v/>
      </c>
      <c r="AD51" s="68">
        <f>IFERROR(IF(OR($A51="",AD$5=""),"",IF(AND(AD$5&lt;=INDEX(Planning!$I$9:$I$128,ROW()-5),AD$5+6&gt;=INDEX(Planning!$H$9:$H$128,ROW()-5)),IF($B51="Jalon",2,1),"")),"")</f>
        <v/>
      </c>
      <c r="AE51" s="68">
        <f>IFERROR(IF(OR($A51="",AE$5=""),"",IF(AND(AE$5&lt;=INDEX(Planning!$I$9:$I$128,ROW()-5),AE$5+6&gt;=INDEX(Planning!$H$9:$H$128,ROW()-5)),IF($B51="Jalon",2,1),"")),"")</f>
        <v/>
      </c>
      <c r="AF51" s="68">
        <f>IFERROR(IF(OR($A51="",AF$5=""),"",IF(AND(AF$5&lt;=INDEX(Planning!$I$9:$I$128,ROW()-5),AF$5+6&gt;=INDEX(Planning!$H$9:$H$128,ROW()-5)),IF($B51="Jalon",2,1),"")),"")</f>
        <v/>
      </c>
      <c r="AG51" s="68">
        <f>IFERROR(IF(OR($A51="",AG$5=""),"",IF(AND(AG$5&lt;=INDEX(Planning!$I$9:$I$128,ROW()-5),AG$5+6&gt;=INDEX(Planning!$H$9:$H$128,ROW()-5)),IF($B51="Jalon",2,1),"")),"")</f>
        <v/>
      </c>
    </row>
    <row r="52" ht="24" customHeight="1">
      <c r="A52" s="53">
        <f>IF(Planning!A55="","",Planning!A55)</f>
        <v/>
      </c>
      <c r="B52" s="53">
        <f>IF($A52="","",Planning!B55)</f>
        <v/>
      </c>
      <c r="C52" s="40">
        <f>IF($A52="","",Planning!C55)</f>
        <v/>
      </c>
      <c r="D52" s="40">
        <f>IF($A52="","",Planning!E55)</f>
        <v/>
      </c>
      <c r="E52" s="40">
        <f>IF($A52="","",Planning!F55)</f>
        <v/>
      </c>
      <c r="F52" s="53">
        <f>IF($A52="","",Planning!P55)</f>
        <v/>
      </c>
      <c r="G52" s="54">
        <f>IF($A52="","",Planning!M55)</f>
        <v/>
      </c>
      <c r="H52" s="67">
        <f>IFERROR(IF(OR($A52="",H$5=""),"",IF(AND(H$5&lt;=INDEX(Planning!$I$9:$I$128,ROW()-5),H$5+6&gt;=INDEX(Planning!$H$9:$H$128,ROW()-5)),IF($B52="Jalon",2,1),"")),"")</f>
        <v/>
      </c>
      <c r="I52" s="67">
        <f>IFERROR(IF(OR($A52="",I$5=""),"",IF(AND(I$5&lt;=INDEX(Planning!$I$9:$I$128,ROW()-5),I$5+6&gt;=INDEX(Planning!$H$9:$H$128,ROW()-5)),IF($B52="Jalon",2,1),"")),"")</f>
        <v/>
      </c>
      <c r="J52" s="67">
        <f>IFERROR(IF(OR($A52="",J$5=""),"",IF(AND(J$5&lt;=INDEX(Planning!$I$9:$I$128,ROW()-5),J$5+6&gt;=INDEX(Planning!$H$9:$H$128,ROW()-5)),IF($B52="Jalon",2,1),"")),"")</f>
        <v/>
      </c>
      <c r="K52" s="67">
        <f>IFERROR(IF(OR($A52="",K$5=""),"",IF(AND(K$5&lt;=INDEX(Planning!$I$9:$I$128,ROW()-5),K$5+6&gt;=INDEX(Planning!$H$9:$H$128,ROW()-5)),IF($B52="Jalon",2,1),"")),"")</f>
        <v/>
      </c>
      <c r="L52" s="67">
        <f>IFERROR(IF(OR($A52="",L$5=""),"",IF(AND(L$5&lt;=INDEX(Planning!$I$9:$I$128,ROW()-5),L$5+6&gt;=INDEX(Planning!$H$9:$H$128,ROW()-5)),IF($B52="Jalon",2,1),"")),"")</f>
        <v/>
      </c>
      <c r="M52" s="67">
        <f>IFERROR(IF(OR($A52="",M$5=""),"",IF(AND(M$5&lt;=INDEX(Planning!$I$9:$I$128,ROW()-5),M$5+6&gt;=INDEX(Planning!$H$9:$H$128,ROW()-5)),IF($B52="Jalon",2,1),"")),"")</f>
        <v/>
      </c>
      <c r="N52" s="67">
        <f>IFERROR(IF(OR($A52="",N$5=""),"",IF(AND(N$5&lt;=INDEX(Planning!$I$9:$I$128,ROW()-5),N$5+6&gt;=INDEX(Planning!$H$9:$H$128,ROW()-5)),IF($B52="Jalon",2,1),"")),"")</f>
        <v/>
      </c>
      <c r="O52" s="67">
        <f>IFERROR(IF(OR($A52="",O$5=""),"",IF(AND(O$5&lt;=INDEX(Planning!$I$9:$I$128,ROW()-5),O$5+6&gt;=INDEX(Planning!$H$9:$H$128,ROW()-5)),IF($B52="Jalon",2,1),"")),"")</f>
        <v/>
      </c>
      <c r="P52" s="67">
        <f>IFERROR(IF(OR($A52="",P$5=""),"",IF(AND(P$5&lt;=INDEX(Planning!$I$9:$I$128,ROW()-5),P$5+6&gt;=INDEX(Planning!$H$9:$H$128,ROW()-5)),IF($B52="Jalon",2,1),"")),"")</f>
        <v/>
      </c>
      <c r="Q52" s="67">
        <f>IFERROR(IF(OR($A52="",Q$5=""),"",IF(AND(Q$5&lt;=INDEX(Planning!$I$9:$I$128,ROW()-5),Q$5+6&gt;=INDEX(Planning!$H$9:$H$128,ROW()-5)),IF($B52="Jalon",2,1),"")),"")</f>
        <v/>
      </c>
      <c r="R52" s="67">
        <f>IFERROR(IF(OR($A52="",R$5=""),"",IF(AND(R$5&lt;=INDEX(Planning!$I$9:$I$128,ROW()-5),R$5+6&gt;=INDEX(Planning!$H$9:$H$128,ROW()-5)),IF($B52="Jalon",2,1),"")),"")</f>
        <v/>
      </c>
      <c r="S52" s="67">
        <f>IFERROR(IF(OR($A52="",S$5=""),"",IF(AND(S$5&lt;=INDEX(Planning!$I$9:$I$128,ROW()-5),S$5+6&gt;=INDEX(Planning!$H$9:$H$128,ROW()-5)),IF($B52="Jalon",2,1),"")),"")</f>
        <v/>
      </c>
      <c r="T52" s="67">
        <f>IFERROR(IF(OR($A52="",T$5=""),"",IF(AND(T$5&lt;=INDEX(Planning!$I$9:$I$128,ROW()-5),T$5+6&gt;=INDEX(Planning!$H$9:$H$128,ROW()-5)),IF($B52="Jalon",2,1),"")),"")</f>
        <v/>
      </c>
      <c r="U52" s="67">
        <f>IFERROR(IF(OR($A52="",U$5=""),"",IF(AND(U$5&lt;=INDEX(Planning!$I$9:$I$128,ROW()-5),U$5+6&gt;=INDEX(Planning!$H$9:$H$128,ROW()-5)),IF($B52="Jalon",2,1),"")),"")</f>
        <v/>
      </c>
      <c r="V52" s="67">
        <f>IFERROR(IF(OR($A52="",V$5=""),"",IF(AND(V$5&lt;=INDEX(Planning!$I$9:$I$128,ROW()-5),V$5+6&gt;=INDEX(Planning!$H$9:$H$128,ROW()-5)),IF($B52="Jalon",2,1),"")),"")</f>
        <v/>
      </c>
      <c r="W52" s="67">
        <f>IFERROR(IF(OR($A52="",W$5=""),"",IF(AND(W$5&lt;=INDEX(Planning!$I$9:$I$128,ROW()-5),W$5+6&gt;=INDEX(Planning!$H$9:$H$128,ROW()-5)),IF($B52="Jalon",2,1),"")),"")</f>
        <v/>
      </c>
      <c r="X52" s="67">
        <f>IFERROR(IF(OR($A52="",X$5=""),"",IF(AND(X$5&lt;=INDEX(Planning!$I$9:$I$128,ROW()-5),X$5+6&gt;=INDEX(Planning!$H$9:$H$128,ROW()-5)),IF($B52="Jalon",2,1),"")),"")</f>
        <v/>
      </c>
      <c r="Y52" s="67">
        <f>IFERROR(IF(OR($A52="",Y$5=""),"",IF(AND(Y$5&lt;=INDEX(Planning!$I$9:$I$128,ROW()-5),Y$5+6&gt;=INDEX(Planning!$H$9:$H$128,ROW()-5)),IF($B52="Jalon",2,1),"")),"")</f>
        <v/>
      </c>
      <c r="Z52" s="67">
        <f>IFERROR(IF(OR($A52="",Z$5=""),"",IF(AND(Z$5&lt;=INDEX(Planning!$I$9:$I$128,ROW()-5),Z$5+6&gt;=INDEX(Planning!$H$9:$H$128,ROW()-5)),IF($B52="Jalon",2,1),"")),"")</f>
        <v/>
      </c>
      <c r="AA52" s="67">
        <f>IFERROR(IF(OR($A52="",AA$5=""),"",IF(AND(AA$5&lt;=INDEX(Planning!$I$9:$I$128,ROW()-5),AA$5+6&gt;=INDEX(Planning!$H$9:$H$128,ROW()-5)),IF($B52="Jalon",2,1),"")),"")</f>
        <v/>
      </c>
      <c r="AB52" s="67">
        <f>IFERROR(IF(OR($A52="",AB$5=""),"",IF(AND(AB$5&lt;=INDEX(Planning!$I$9:$I$128,ROW()-5),AB$5+6&gt;=INDEX(Planning!$H$9:$H$128,ROW()-5)),IF($B52="Jalon",2,1),"")),"")</f>
        <v/>
      </c>
      <c r="AC52" s="67">
        <f>IFERROR(IF(OR($A52="",AC$5=""),"",IF(AND(AC$5&lt;=INDEX(Planning!$I$9:$I$128,ROW()-5),AC$5+6&gt;=INDEX(Planning!$H$9:$H$128,ROW()-5)),IF($B52="Jalon",2,1),"")),"")</f>
        <v/>
      </c>
      <c r="AD52" s="67">
        <f>IFERROR(IF(OR($A52="",AD$5=""),"",IF(AND(AD$5&lt;=INDEX(Planning!$I$9:$I$128,ROW()-5),AD$5+6&gt;=INDEX(Planning!$H$9:$H$128,ROW()-5)),IF($B52="Jalon",2,1),"")),"")</f>
        <v/>
      </c>
      <c r="AE52" s="67">
        <f>IFERROR(IF(OR($A52="",AE$5=""),"",IF(AND(AE$5&lt;=INDEX(Planning!$I$9:$I$128,ROW()-5),AE$5+6&gt;=INDEX(Planning!$H$9:$H$128,ROW()-5)),IF($B52="Jalon",2,1),"")),"")</f>
        <v/>
      </c>
      <c r="AF52" s="67">
        <f>IFERROR(IF(OR($A52="",AF$5=""),"",IF(AND(AF$5&lt;=INDEX(Planning!$I$9:$I$128,ROW()-5),AF$5+6&gt;=INDEX(Planning!$H$9:$H$128,ROW()-5)),IF($B52="Jalon",2,1),"")),"")</f>
        <v/>
      </c>
      <c r="AG52" s="67">
        <f>IFERROR(IF(OR($A52="",AG$5=""),"",IF(AND(AG$5&lt;=INDEX(Planning!$I$9:$I$128,ROW()-5),AG$5+6&gt;=INDEX(Planning!$H$9:$H$128,ROW()-5)),IF($B52="Jalon",2,1),"")),"")</f>
        <v/>
      </c>
    </row>
    <row r="53" ht="24" customHeight="1">
      <c r="A53" s="56">
        <f>IF(Planning!A56="","",Planning!A56)</f>
        <v/>
      </c>
      <c r="B53" s="56">
        <f>IF($A53="","",Planning!B56)</f>
        <v/>
      </c>
      <c r="C53" s="39">
        <f>IF($A53="","",Planning!C56)</f>
        <v/>
      </c>
      <c r="D53" s="39">
        <f>IF($A53="","",Planning!E56)</f>
        <v/>
      </c>
      <c r="E53" s="39">
        <f>IF($A53="","",Planning!F56)</f>
        <v/>
      </c>
      <c r="F53" s="56">
        <f>IF($A53="","",Planning!P56)</f>
        <v/>
      </c>
      <c r="G53" s="57">
        <f>IF($A53="","",Planning!M56)</f>
        <v/>
      </c>
      <c r="H53" s="68">
        <f>IFERROR(IF(OR($A53="",H$5=""),"",IF(AND(H$5&lt;=INDEX(Planning!$I$9:$I$128,ROW()-5),H$5+6&gt;=INDEX(Planning!$H$9:$H$128,ROW()-5)),IF($B53="Jalon",2,1),"")),"")</f>
        <v/>
      </c>
      <c r="I53" s="68">
        <f>IFERROR(IF(OR($A53="",I$5=""),"",IF(AND(I$5&lt;=INDEX(Planning!$I$9:$I$128,ROW()-5),I$5+6&gt;=INDEX(Planning!$H$9:$H$128,ROW()-5)),IF($B53="Jalon",2,1),"")),"")</f>
        <v/>
      </c>
      <c r="J53" s="68">
        <f>IFERROR(IF(OR($A53="",J$5=""),"",IF(AND(J$5&lt;=INDEX(Planning!$I$9:$I$128,ROW()-5),J$5+6&gt;=INDEX(Planning!$H$9:$H$128,ROW()-5)),IF($B53="Jalon",2,1),"")),"")</f>
        <v/>
      </c>
      <c r="K53" s="68">
        <f>IFERROR(IF(OR($A53="",K$5=""),"",IF(AND(K$5&lt;=INDEX(Planning!$I$9:$I$128,ROW()-5),K$5+6&gt;=INDEX(Planning!$H$9:$H$128,ROW()-5)),IF($B53="Jalon",2,1),"")),"")</f>
        <v/>
      </c>
      <c r="L53" s="68">
        <f>IFERROR(IF(OR($A53="",L$5=""),"",IF(AND(L$5&lt;=INDEX(Planning!$I$9:$I$128,ROW()-5),L$5+6&gt;=INDEX(Planning!$H$9:$H$128,ROW()-5)),IF($B53="Jalon",2,1),"")),"")</f>
        <v/>
      </c>
      <c r="M53" s="68">
        <f>IFERROR(IF(OR($A53="",M$5=""),"",IF(AND(M$5&lt;=INDEX(Planning!$I$9:$I$128,ROW()-5),M$5+6&gt;=INDEX(Planning!$H$9:$H$128,ROW()-5)),IF($B53="Jalon",2,1),"")),"")</f>
        <v/>
      </c>
      <c r="N53" s="68">
        <f>IFERROR(IF(OR($A53="",N$5=""),"",IF(AND(N$5&lt;=INDEX(Planning!$I$9:$I$128,ROW()-5),N$5+6&gt;=INDEX(Planning!$H$9:$H$128,ROW()-5)),IF($B53="Jalon",2,1),"")),"")</f>
        <v/>
      </c>
      <c r="O53" s="68">
        <f>IFERROR(IF(OR($A53="",O$5=""),"",IF(AND(O$5&lt;=INDEX(Planning!$I$9:$I$128,ROW()-5),O$5+6&gt;=INDEX(Planning!$H$9:$H$128,ROW()-5)),IF($B53="Jalon",2,1),"")),"")</f>
        <v/>
      </c>
      <c r="P53" s="68">
        <f>IFERROR(IF(OR($A53="",P$5=""),"",IF(AND(P$5&lt;=INDEX(Planning!$I$9:$I$128,ROW()-5),P$5+6&gt;=INDEX(Planning!$H$9:$H$128,ROW()-5)),IF($B53="Jalon",2,1),"")),"")</f>
        <v/>
      </c>
      <c r="Q53" s="68">
        <f>IFERROR(IF(OR($A53="",Q$5=""),"",IF(AND(Q$5&lt;=INDEX(Planning!$I$9:$I$128,ROW()-5),Q$5+6&gt;=INDEX(Planning!$H$9:$H$128,ROW()-5)),IF($B53="Jalon",2,1),"")),"")</f>
        <v/>
      </c>
      <c r="R53" s="68">
        <f>IFERROR(IF(OR($A53="",R$5=""),"",IF(AND(R$5&lt;=INDEX(Planning!$I$9:$I$128,ROW()-5),R$5+6&gt;=INDEX(Planning!$H$9:$H$128,ROW()-5)),IF($B53="Jalon",2,1),"")),"")</f>
        <v/>
      </c>
      <c r="S53" s="68">
        <f>IFERROR(IF(OR($A53="",S$5=""),"",IF(AND(S$5&lt;=INDEX(Planning!$I$9:$I$128,ROW()-5),S$5+6&gt;=INDEX(Planning!$H$9:$H$128,ROW()-5)),IF($B53="Jalon",2,1),"")),"")</f>
        <v/>
      </c>
      <c r="T53" s="68">
        <f>IFERROR(IF(OR($A53="",T$5=""),"",IF(AND(T$5&lt;=INDEX(Planning!$I$9:$I$128,ROW()-5),T$5+6&gt;=INDEX(Planning!$H$9:$H$128,ROW()-5)),IF($B53="Jalon",2,1),"")),"")</f>
        <v/>
      </c>
      <c r="U53" s="68">
        <f>IFERROR(IF(OR($A53="",U$5=""),"",IF(AND(U$5&lt;=INDEX(Planning!$I$9:$I$128,ROW()-5),U$5+6&gt;=INDEX(Planning!$H$9:$H$128,ROW()-5)),IF($B53="Jalon",2,1),"")),"")</f>
        <v/>
      </c>
      <c r="V53" s="68">
        <f>IFERROR(IF(OR($A53="",V$5=""),"",IF(AND(V$5&lt;=INDEX(Planning!$I$9:$I$128,ROW()-5),V$5+6&gt;=INDEX(Planning!$H$9:$H$128,ROW()-5)),IF($B53="Jalon",2,1),"")),"")</f>
        <v/>
      </c>
      <c r="W53" s="68">
        <f>IFERROR(IF(OR($A53="",W$5=""),"",IF(AND(W$5&lt;=INDEX(Planning!$I$9:$I$128,ROW()-5),W$5+6&gt;=INDEX(Planning!$H$9:$H$128,ROW()-5)),IF($B53="Jalon",2,1),"")),"")</f>
        <v/>
      </c>
      <c r="X53" s="68">
        <f>IFERROR(IF(OR($A53="",X$5=""),"",IF(AND(X$5&lt;=INDEX(Planning!$I$9:$I$128,ROW()-5),X$5+6&gt;=INDEX(Planning!$H$9:$H$128,ROW()-5)),IF($B53="Jalon",2,1),"")),"")</f>
        <v/>
      </c>
      <c r="Y53" s="68">
        <f>IFERROR(IF(OR($A53="",Y$5=""),"",IF(AND(Y$5&lt;=INDEX(Planning!$I$9:$I$128,ROW()-5),Y$5+6&gt;=INDEX(Planning!$H$9:$H$128,ROW()-5)),IF($B53="Jalon",2,1),"")),"")</f>
        <v/>
      </c>
      <c r="Z53" s="68">
        <f>IFERROR(IF(OR($A53="",Z$5=""),"",IF(AND(Z$5&lt;=INDEX(Planning!$I$9:$I$128,ROW()-5),Z$5+6&gt;=INDEX(Planning!$H$9:$H$128,ROW()-5)),IF($B53="Jalon",2,1),"")),"")</f>
        <v/>
      </c>
      <c r="AA53" s="68">
        <f>IFERROR(IF(OR($A53="",AA$5=""),"",IF(AND(AA$5&lt;=INDEX(Planning!$I$9:$I$128,ROW()-5),AA$5+6&gt;=INDEX(Planning!$H$9:$H$128,ROW()-5)),IF($B53="Jalon",2,1),"")),"")</f>
        <v/>
      </c>
      <c r="AB53" s="68">
        <f>IFERROR(IF(OR($A53="",AB$5=""),"",IF(AND(AB$5&lt;=INDEX(Planning!$I$9:$I$128,ROW()-5),AB$5+6&gt;=INDEX(Planning!$H$9:$H$128,ROW()-5)),IF($B53="Jalon",2,1),"")),"")</f>
        <v/>
      </c>
      <c r="AC53" s="68">
        <f>IFERROR(IF(OR($A53="",AC$5=""),"",IF(AND(AC$5&lt;=INDEX(Planning!$I$9:$I$128,ROW()-5),AC$5+6&gt;=INDEX(Planning!$H$9:$H$128,ROW()-5)),IF($B53="Jalon",2,1),"")),"")</f>
        <v/>
      </c>
      <c r="AD53" s="68">
        <f>IFERROR(IF(OR($A53="",AD$5=""),"",IF(AND(AD$5&lt;=INDEX(Planning!$I$9:$I$128,ROW()-5),AD$5+6&gt;=INDEX(Planning!$H$9:$H$128,ROW()-5)),IF($B53="Jalon",2,1),"")),"")</f>
        <v/>
      </c>
      <c r="AE53" s="68">
        <f>IFERROR(IF(OR($A53="",AE$5=""),"",IF(AND(AE$5&lt;=INDEX(Planning!$I$9:$I$128,ROW()-5),AE$5+6&gt;=INDEX(Planning!$H$9:$H$128,ROW()-5)),IF($B53="Jalon",2,1),"")),"")</f>
        <v/>
      </c>
      <c r="AF53" s="68">
        <f>IFERROR(IF(OR($A53="",AF$5=""),"",IF(AND(AF$5&lt;=INDEX(Planning!$I$9:$I$128,ROW()-5),AF$5+6&gt;=INDEX(Planning!$H$9:$H$128,ROW()-5)),IF($B53="Jalon",2,1),"")),"")</f>
        <v/>
      </c>
      <c r="AG53" s="68">
        <f>IFERROR(IF(OR($A53="",AG$5=""),"",IF(AND(AG$5&lt;=INDEX(Planning!$I$9:$I$128,ROW()-5),AG$5+6&gt;=INDEX(Planning!$H$9:$H$128,ROW()-5)),IF($B53="Jalon",2,1),"")),"")</f>
        <v/>
      </c>
    </row>
    <row r="54" ht="24" customHeight="1">
      <c r="A54" s="53">
        <f>IF(Planning!A57="","",Planning!A57)</f>
        <v/>
      </c>
      <c r="B54" s="53">
        <f>IF($A54="","",Planning!B57)</f>
        <v/>
      </c>
      <c r="C54" s="40">
        <f>IF($A54="","",Planning!C57)</f>
        <v/>
      </c>
      <c r="D54" s="40">
        <f>IF($A54="","",Planning!E57)</f>
        <v/>
      </c>
      <c r="E54" s="40">
        <f>IF($A54="","",Planning!F57)</f>
        <v/>
      </c>
      <c r="F54" s="53">
        <f>IF($A54="","",Planning!P57)</f>
        <v/>
      </c>
      <c r="G54" s="54">
        <f>IF($A54="","",Planning!M57)</f>
        <v/>
      </c>
      <c r="H54" s="67">
        <f>IFERROR(IF(OR($A54="",H$5=""),"",IF(AND(H$5&lt;=INDEX(Planning!$I$9:$I$128,ROW()-5),H$5+6&gt;=INDEX(Planning!$H$9:$H$128,ROW()-5)),IF($B54="Jalon",2,1),"")),"")</f>
        <v/>
      </c>
      <c r="I54" s="67">
        <f>IFERROR(IF(OR($A54="",I$5=""),"",IF(AND(I$5&lt;=INDEX(Planning!$I$9:$I$128,ROW()-5),I$5+6&gt;=INDEX(Planning!$H$9:$H$128,ROW()-5)),IF($B54="Jalon",2,1),"")),"")</f>
        <v/>
      </c>
      <c r="J54" s="67">
        <f>IFERROR(IF(OR($A54="",J$5=""),"",IF(AND(J$5&lt;=INDEX(Planning!$I$9:$I$128,ROW()-5),J$5+6&gt;=INDEX(Planning!$H$9:$H$128,ROW()-5)),IF($B54="Jalon",2,1),"")),"")</f>
        <v/>
      </c>
      <c r="K54" s="67">
        <f>IFERROR(IF(OR($A54="",K$5=""),"",IF(AND(K$5&lt;=INDEX(Planning!$I$9:$I$128,ROW()-5),K$5+6&gt;=INDEX(Planning!$H$9:$H$128,ROW()-5)),IF($B54="Jalon",2,1),"")),"")</f>
        <v/>
      </c>
      <c r="L54" s="67">
        <f>IFERROR(IF(OR($A54="",L$5=""),"",IF(AND(L$5&lt;=INDEX(Planning!$I$9:$I$128,ROW()-5),L$5+6&gt;=INDEX(Planning!$H$9:$H$128,ROW()-5)),IF($B54="Jalon",2,1),"")),"")</f>
        <v/>
      </c>
      <c r="M54" s="67">
        <f>IFERROR(IF(OR($A54="",M$5=""),"",IF(AND(M$5&lt;=INDEX(Planning!$I$9:$I$128,ROW()-5),M$5+6&gt;=INDEX(Planning!$H$9:$H$128,ROW()-5)),IF($B54="Jalon",2,1),"")),"")</f>
        <v/>
      </c>
      <c r="N54" s="67">
        <f>IFERROR(IF(OR($A54="",N$5=""),"",IF(AND(N$5&lt;=INDEX(Planning!$I$9:$I$128,ROW()-5),N$5+6&gt;=INDEX(Planning!$H$9:$H$128,ROW()-5)),IF($B54="Jalon",2,1),"")),"")</f>
        <v/>
      </c>
      <c r="O54" s="67">
        <f>IFERROR(IF(OR($A54="",O$5=""),"",IF(AND(O$5&lt;=INDEX(Planning!$I$9:$I$128,ROW()-5),O$5+6&gt;=INDEX(Planning!$H$9:$H$128,ROW()-5)),IF($B54="Jalon",2,1),"")),"")</f>
        <v/>
      </c>
      <c r="P54" s="67">
        <f>IFERROR(IF(OR($A54="",P$5=""),"",IF(AND(P$5&lt;=INDEX(Planning!$I$9:$I$128,ROW()-5),P$5+6&gt;=INDEX(Planning!$H$9:$H$128,ROW()-5)),IF($B54="Jalon",2,1),"")),"")</f>
        <v/>
      </c>
      <c r="Q54" s="67">
        <f>IFERROR(IF(OR($A54="",Q$5=""),"",IF(AND(Q$5&lt;=INDEX(Planning!$I$9:$I$128,ROW()-5),Q$5+6&gt;=INDEX(Planning!$H$9:$H$128,ROW()-5)),IF($B54="Jalon",2,1),"")),"")</f>
        <v/>
      </c>
      <c r="R54" s="67">
        <f>IFERROR(IF(OR($A54="",R$5=""),"",IF(AND(R$5&lt;=INDEX(Planning!$I$9:$I$128,ROW()-5),R$5+6&gt;=INDEX(Planning!$H$9:$H$128,ROW()-5)),IF($B54="Jalon",2,1),"")),"")</f>
        <v/>
      </c>
      <c r="S54" s="67">
        <f>IFERROR(IF(OR($A54="",S$5=""),"",IF(AND(S$5&lt;=INDEX(Planning!$I$9:$I$128,ROW()-5),S$5+6&gt;=INDEX(Planning!$H$9:$H$128,ROW()-5)),IF($B54="Jalon",2,1),"")),"")</f>
        <v/>
      </c>
      <c r="T54" s="67">
        <f>IFERROR(IF(OR($A54="",T$5=""),"",IF(AND(T$5&lt;=INDEX(Planning!$I$9:$I$128,ROW()-5),T$5+6&gt;=INDEX(Planning!$H$9:$H$128,ROW()-5)),IF($B54="Jalon",2,1),"")),"")</f>
        <v/>
      </c>
      <c r="U54" s="67">
        <f>IFERROR(IF(OR($A54="",U$5=""),"",IF(AND(U$5&lt;=INDEX(Planning!$I$9:$I$128,ROW()-5),U$5+6&gt;=INDEX(Planning!$H$9:$H$128,ROW()-5)),IF($B54="Jalon",2,1),"")),"")</f>
        <v/>
      </c>
      <c r="V54" s="67">
        <f>IFERROR(IF(OR($A54="",V$5=""),"",IF(AND(V$5&lt;=INDEX(Planning!$I$9:$I$128,ROW()-5),V$5+6&gt;=INDEX(Planning!$H$9:$H$128,ROW()-5)),IF($B54="Jalon",2,1),"")),"")</f>
        <v/>
      </c>
      <c r="W54" s="67">
        <f>IFERROR(IF(OR($A54="",W$5=""),"",IF(AND(W$5&lt;=INDEX(Planning!$I$9:$I$128,ROW()-5),W$5+6&gt;=INDEX(Planning!$H$9:$H$128,ROW()-5)),IF($B54="Jalon",2,1),"")),"")</f>
        <v/>
      </c>
      <c r="X54" s="67">
        <f>IFERROR(IF(OR($A54="",X$5=""),"",IF(AND(X$5&lt;=INDEX(Planning!$I$9:$I$128,ROW()-5),X$5+6&gt;=INDEX(Planning!$H$9:$H$128,ROW()-5)),IF($B54="Jalon",2,1),"")),"")</f>
        <v/>
      </c>
      <c r="Y54" s="67">
        <f>IFERROR(IF(OR($A54="",Y$5=""),"",IF(AND(Y$5&lt;=INDEX(Planning!$I$9:$I$128,ROW()-5),Y$5+6&gt;=INDEX(Planning!$H$9:$H$128,ROW()-5)),IF($B54="Jalon",2,1),"")),"")</f>
        <v/>
      </c>
      <c r="Z54" s="67">
        <f>IFERROR(IF(OR($A54="",Z$5=""),"",IF(AND(Z$5&lt;=INDEX(Planning!$I$9:$I$128,ROW()-5),Z$5+6&gt;=INDEX(Planning!$H$9:$H$128,ROW()-5)),IF($B54="Jalon",2,1),"")),"")</f>
        <v/>
      </c>
      <c r="AA54" s="67">
        <f>IFERROR(IF(OR($A54="",AA$5=""),"",IF(AND(AA$5&lt;=INDEX(Planning!$I$9:$I$128,ROW()-5),AA$5+6&gt;=INDEX(Planning!$H$9:$H$128,ROW()-5)),IF($B54="Jalon",2,1),"")),"")</f>
        <v/>
      </c>
      <c r="AB54" s="67">
        <f>IFERROR(IF(OR($A54="",AB$5=""),"",IF(AND(AB$5&lt;=INDEX(Planning!$I$9:$I$128,ROW()-5),AB$5+6&gt;=INDEX(Planning!$H$9:$H$128,ROW()-5)),IF($B54="Jalon",2,1),"")),"")</f>
        <v/>
      </c>
      <c r="AC54" s="67">
        <f>IFERROR(IF(OR($A54="",AC$5=""),"",IF(AND(AC$5&lt;=INDEX(Planning!$I$9:$I$128,ROW()-5),AC$5+6&gt;=INDEX(Planning!$H$9:$H$128,ROW()-5)),IF($B54="Jalon",2,1),"")),"")</f>
        <v/>
      </c>
      <c r="AD54" s="67">
        <f>IFERROR(IF(OR($A54="",AD$5=""),"",IF(AND(AD$5&lt;=INDEX(Planning!$I$9:$I$128,ROW()-5),AD$5+6&gt;=INDEX(Planning!$H$9:$H$128,ROW()-5)),IF($B54="Jalon",2,1),"")),"")</f>
        <v/>
      </c>
      <c r="AE54" s="67">
        <f>IFERROR(IF(OR($A54="",AE$5=""),"",IF(AND(AE$5&lt;=INDEX(Planning!$I$9:$I$128,ROW()-5),AE$5+6&gt;=INDEX(Planning!$H$9:$H$128,ROW()-5)),IF($B54="Jalon",2,1),"")),"")</f>
        <v/>
      </c>
      <c r="AF54" s="67">
        <f>IFERROR(IF(OR($A54="",AF$5=""),"",IF(AND(AF$5&lt;=INDEX(Planning!$I$9:$I$128,ROW()-5),AF$5+6&gt;=INDEX(Planning!$H$9:$H$128,ROW()-5)),IF($B54="Jalon",2,1),"")),"")</f>
        <v/>
      </c>
      <c r="AG54" s="67">
        <f>IFERROR(IF(OR($A54="",AG$5=""),"",IF(AND(AG$5&lt;=INDEX(Planning!$I$9:$I$128,ROW()-5),AG$5+6&gt;=INDEX(Planning!$H$9:$H$128,ROW()-5)),IF($B54="Jalon",2,1),"")),"")</f>
        <v/>
      </c>
    </row>
    <row r="55" ht="24" customHeight="1">
      <c r="A55" s="56">
        <f>IF(Planning!A58="","",Planning!A58)</f>
        <v/>
      </c>
      <c r="B55" s="56">
        <f>IF($A55="","",Planning!B58)</f>
        <v/>
      </c>
      <c r="C55" s="39">
        <f>IF($A55="","",Planning!C58)</f>
        <v/>
      </c>
      <c r="D55" s="39">
        <f>IF($A55="","",Planning!E58)</f>
        <v/>
      </c>
      <c r="E55" s="39">
        <f>IF($A55="","",Planning!F58)</f>
        <v/>
      </c>
      <c r="F55" s="56">
        <f>IF($A55="","",Planning!P58)</f>
        <v/>
      </c>
      <c r="G55" s="57">
        <f>IF($A55="","",Planning!M58)</f>
        <v/>
      </c>
      <c r="H55" s="68">
        <f>IFERROR(IF(OR($A55="",H$5=""),"",IF(AND(H$5&lt;=INDEX(Planning!$I$9:$I$128,ROW()-5),H$5+6&gt;=INDEX(Planning!$H$9:$H$128,ROW()-5)),IF($B55="Jalon",2,1),"")),"")</f>
        <v/>
      </c>
      <c r="I55" s="68">
        <f>IFERROR(IF(OR($A55="",I$5=""),"",IF(AND(I$5&lt;=INDEX(Planning!$I$9:$I$128,ROW()-5),I$5+6&gt;=INDEX(Planning!$H$9:$H$128,ROW()-5)),IF($B55="Jalon",2,1),"")),"")</f>
        <v/>
      </c>
      <c r="J55" s="68">
        <f>IFERROR(IF(OR($A55="",J$5=""),"",IF(AND(J$5&lt;=INDEX(Planning!$I$9:$I$128,ROW()-5),J$5+6&gt;=INDEX(Planning!$H$9:$H$128,ROW()-5)),IF($B55="Jalon",2,1),"")),"")</f>
        <v/>
      </c>
      <c r="K55" s="68">
        <f>IFERROR(IF(OR($A55="",K$5=""),"",IF(AND(K$5&lt;=INDEX(Planning!$I$9:$I$128,ROW()-5),K$5+6&gt;=INDEX(Planning!$H$9:$H$128,ROW()-5)),IF($B55="Jalon",2,1),"")),"")</f>
        <v/>
      </c>
      <c r="L55" s="68">
        <f>IFERROR(IF(OR($A55="",L$5=""),"",IF(AND(L$5&lt;=INDEX(Planning!$I$9:$I$128,ROW()-5),L$5+6&gt;=INDEX(Planning!$H$9:$H$128,ROW()-5)),IF($B55="Jalon",2,1),"")),"")</f>
        <v/>
      </c>
      <c r="M55" s="68">
        <f>IFERROR(IF(OR($A55="",M$5=""),"",IF(AND(M$5&lt;=INDEX(Planning!$I$9:$I$128,ROW()-5),M$5+6&gt;=INDEX(Planning!$H$9:$H$128,ROW()-5)),IF($B55="Jalon",2,1),"")),"")</f>
        <v/>
      </c>
      <c r="N55" s="68">
        <f>IFERROR(IF(OR($A55="",N$5=""),"",IF(AND(N$5&lt;=INDEX(Planning!$I$9:$I$128,ROW()-5),N$5+6&gt;=INDEX(Planning!$H$9:$H$128,ROW()-5)),IF($B55="Jalon",2,1),"")),"")</f>
        <v/>
      </c>
      <c r="O55" s="68">
        <f>IFERROR(IF(OR($A55="",O$5=""),"",IF(AND(O$5&lt;=INDEX(Planning!$I$9:$I$128,ROW()-5),O$5+6&gt;=INDEX(Planning!$H$9:$H$128,ROW()-5)),IF($B55="Jalon",2,1),"")),"")</f>
        <v/>
      </c>
      <c r="P55" s="68">
        <f>IFERROR(IF(OR($A55="",P$5=""),"",IF(AND(P$5&lt;=INDEX(Planning!$I$9:$I$128,ROW()-5),P$5+6&gt;=INDEX(Planning!$H$9:$H$128,ROW()-5)),IF($B55="Jalon",2,1),"")),"")</f>
        <v/>
      </c>
      <c r="Q55" s="68">
        <f>IFERROR(IF(OR($A55="",Q$5=""),"",IF(AND(Q$5&lt;=INDEX(Planning!$I$9:$I$128,ROW()-5),Q$5+6&gt;=INDEX(Planning!$H$9:$H$128,ROW()-5)),IF($B55="Jalon",2,1),"")),"")</f>
        <v/>
      </c>
      <c r="R55" s="68">
        <f>IFERROR(IF(OR($A55="",R$5=""),"",IF(AND(R$5&lt;=INDEX(Planning!$I$9:$I$128,ROW()-5),R$5+6&gt;=INDEX(Planning!$H$9:$H$128,ROW()-5)),IF($B55="Jalon",2,1),"")),"")</f>
        <v/>
      </c>
      <c r="S55" s="68">
        <f>IFERROR(IF(OR($A55="",S$5=""),"",IF(AND(S$5&lt;=INDEX(Planning!$I$9:$I$128,ROW()-5),S$5+6&gt;=INDEX(Planning!$H$9:$H$128,ROW()-5)),IF($B55="Jalon",2,1),"")),"")</f>
        <v/>
      </c>
      <c r="T55" s="68">
        <f>IFERROR(IF(OR($A55="",T$5=""),"",IF(AND(T$5&lt;=INDEX(Planning!$I$9:$I$128,ROW()-5),T$5+6&gt;=INDEX(Planning!$H$9:$H$128,ROW()-5)),IF($B55="Jalon",2,1),"")),"")</f>
        <v/>
      </c>
      <c r="U55" s="68">
        <f>IFERROR(IF(OR($A55="",U$5=""),"",IF(AND(U$5&lt;=INDEX(Planning!$I$9:$I$128,ROW()-5),U$5+6&gt;=INDEX(Planning!$H$9:$H$128,ROW()-5)),IF($B55="Jalon",2,1),"")),"")</f>
        <v/>
      </c>
      <c r="V55" s="68">
        <f>IFERROR(IF(OR($A55="",V$5=""),"",IF(AND(V$5&lt;=INDEX(Planning!$I$9:$I$128,ROW()-5),V$5+6&gt;=INDEX(Planning!$H$9:$H$128,ROW()-5)),IF($B55="Jalon",2,1),"")),"")</f>
        <v/>
      </c>
      <c r="W55" s="68">
        <f>IFERROR(IF(OR($A55="",W$5=""),"",IF(AND(W$5&lt;=INDEX(Planning!$I$9:$I$128,ROW()-5),W$5+6&gt;=INDEX(Planning!$H$9:$H$128,ROW()-5)),IF($B55="Jalon",2,1),"")),"")</f>
        <v/>
      </c>
      <c r="X55" s="68">
        <f>IFERROR(IF(OR($A55="",X$5=""),"",IF(AND(X$5&lt;=INDEX(Planning!$I$9:$I$128,ROW()-5),X$5+6&gt;=INDEX(Planning!$H$9:$H$128,ROW()-5)),IF($B55="Jalon",2,1),"")),"")</f>
        <v/>
      </c>
      <c r="Y55" s="68">
        <f>IFERROR(IF(OR($A55="",Y$5=""),"",IF(AND(Y$5&lt;=INDEX(Planning!$I$9:$I$128,ROW()-5),Y$5+6&gt;=INDEX(Planning!$H$9:$H$128,ROW()-5)),IF($B55="Jalon",2,1),"")),"")</f>
        <v/>
      </c>
      <c r="Z55" s="68">
        <f>IFERROR(IF(OR($A55="",Z$5=""),"",IF(AND(Z$5&lt;=INDEX(Planning!$I$9:$I$128,ROW()-5),Z$5+6&gt;=INDEX(Planning!$H$9:$H$128,ROW()-5)),IF($B55="Jalon",2,1),"")),"")</f>
        <v/>
      </c>
      <c r="AA55" s="68">
        <f>IFERROR(IF(OR($A55="",AA$5=""),"",IF(AND(AA$5&lt;=INDEX(Planning!$I$9:$I$128,ROW()-5),AA$5+6&gt;=INDEX(Planning!$H$9:$H$128,ROW()-5)),IF($B55="Jalon",2,1),"")),"")</f>
        <v/>
      </c>
      <c r="AB55" s="68">
        <f>IFERROR(IF(OR($A55="",AB$5=""),"",IF(AND(AB$5&lt;=INDEX(Planning!$I$9:$I$128,ROW()-5),AB$5+6&gt;=INDEX(Planning!$H$9:$H$128,ROW()-5)),IF($B55="Jalon",2,1),"")),"")</f>
        <v/>
      </c>
      <c r="AC55" s="68">
        <f>IFERROR(IF(OR($A55="",AC$5=""),"",IF(AND(AC$5&lt;=INDEX(Planning!$I$9:$I$128,ROW()-5),AC$5+6&gt;=INDEX(Planning!$H$9:$H$128,ROW()-5)),IF($B55="Jalon",2,1),"")),"")</f>
        <v/>
      </c>
      <c r="AD55" s="68">
        <f>IFERROR(IF(OR($A55="",AD$5=""),"",IF(AND(AD$5&lt;=INDEX(Planning!$I$9:$I$128,ROW()-5),AD$5+6&gt;=INDEX(Planning!$H$9:$H$128,ROW()-5)),IF($B55="Jalon",2,1),"")),"")</f>
        <v/>
      </c>
      <c r="AE55" s="68">
        <f>IFERROR(IF(OR($A55="",AE$5=""),"",IF(AND(AE$5&lt;=INDEX(Planning!$I$9:$I$128,ROW()-5),AE$5+6&gt;=INDEX(Planning!$H$9:$H$128,ROW()-5)),IF($B55="Jalon",2,1),"")),"")</f>
        <v/>
      </c>
      <c r="AF55" s="68">
        <f>IFERROR(IF(OR($A55="",AF$5=""),"",IF(AND(AF$5&lt;=INDEX(Planning!$I$9:$I$128,ROW()-5),AF$5+6&gt;=INDEX(Planning!$H$9:$H$128,ROW()-5)),IF($B55="Jalon",2,1),"")),"")</f>
        <v/>
      </c>
      <c r="AG55" s="68">
        <f>IFERROR(IF(OR($A55="",AG$5=""),"",IF(AND(AG$5&lt;=INDEX(Planning!$I$9:$I$128,ROW()-5),AG$5+6&gt;=INDEX(Planning!$H$9:$H$128,ROW()-5)),IF($B55="Jalon",2,1),"")),"")</f>
        <v/>
      </c>
    </row>
    <row r="56" ht="24" customHeight="1">
      <c r="A56" s="53">
        <f>IF(Planning!A59="","",Planning!A59)</f>
        <v/>
      </c>
      <c r="B56" s="53">
        <f>IF($A56="","",Planning!B59)</f>
        <v/>
      </c>
      <c r="C56" s="40">
        <f>IF($A56="","",Planning!C59)</f>
        <v/>
      </c>
      <c r="D56" s="40">
        <f>IF($A56="","",Planning!E59)</f>
        <v/>
      </c>
      <c r="E56" s="40">
        <f>IF($A56="","",Planning!F59)</f>
        <v/>
      </c>
      <c r="F56" s="53">
        <f>IF($A56="","",Planning!P59)</f>
        <v/>
      </c>
      <c r="G56" s="54">
        <f>IF($A56="","",Planning!M59)</f>
        <v/>
      </c>
      <c r="H56" s="67">
        <f>IFERROR(IF(OR($A56="",H$5=""),"",IF(AND(H$5&lt;=INDEX(Planning!$I$9:$I$128,ROW()-5),H$5+6&gt;=INDEX(Planning!$H$9:$H$128,ROW()-5)),IF($B56="Jalon",2,1),"")),"")</f>
        <v/>
      </c>
      <c r="I56" s="67">
        <f>IFERROR(IF(OR($A56="",I$5=""),"",IF(AND(I$5&lt;=INDEX(Planning!$I$9:$I$128,ROW()-5),I$5+6&gt;=INDEX(Planning!$H$9:$H$128,ROW()-5)),IF($B56="Jalon",2,1),"")),"")</f>
        <v/>
      </c>
      <c r="J56" s="67">
        <f>IFERROR(IF(OR($A56="",J$5=""),"",IF(AND(J$5&lt;=INDEX(Planning!$I$9:$I$128,ROW()-5),J$5+6&gt;=INDEX(Planning!$H$9:$H$128,ROW()-5)),IF($B56="Jalon",2,1),"")),"")</f>
        <v/>
      </c>
      <c r="K56" s="67">
        <f>IFERROR(IF(OR($A56="",K$5=""),"",IF(AND(K$5&lt;=INDEX(Planning!$I$9:$I$128,ROW()-5),K$5+6&gt;=INDEX(Planning!$H$9:$H$128,ROW()-5)),IF($B56="Jalon",2,1),"")),"")</f>
        <v/>
      </c>
      <c r="L56" s="67">
        <f>IFERROR(IF(OR($A56="",L$5=""),"",IF(AND(L$5&lt;=INDEX(Planning!$I$9:$I$128,ROW()-5),L$5+6&gt;=INDEX(Planning!$H$9:$H$128,ROW()-5)),IF($B56="Jalon",2,1),"")),"")</f>
        <v/>
      </c>
      <c r="M56" s="67">
        <f>IFERROR(IF(OR($A56="",M$5=""),"",IF(AND(M$5&lt;=INDEX(Planning!$I$9:$I$128,ROW()-5),M$5+6&gt;=INDEX(Planning!$H$9:$H$128,ROW()-5)),IF($B56="Jalon",2,1),"")),"")</f>
        <v/>
      </c>
      <c r="N56" s="67">
        <f>IFERROR(IF(OR($A56="",N$5=""),"",IF(AND(N$5&lt;=INDEX(Planning!$I$9:$I$128,ROW()-5),N$5+6&gt;=INDEX(Planning!$H$9:$H$128,ROW()-5)),IF($B56="Jalon",2,1),"")),"")</f>
        <v/>
      </c>
      <c r="O56" s="67">
        <f>IFERROR(IF(OR($A56="",O$5=""),"",IF(AND(O$5&lt;=INDEX(Planning!$I$9:$I$128,ROW()-5),O$5+6&gt;=INDEX(Planning!$H$9:$H$128,ROW()-5)),IF($B56="Jalon",2,1),"")),"")</f>
        <v/>
      </c>
      <c r="P56" s="67">
        <f>IFERROR(IF(OR($A56="",P$5=""),"",IF(AND(P$5&lt;=INDEX(Planning!$I$9:$I$128,ROW()-5),P$5+6&gt;=INDEX(Planning!$H$9:$H$128,ROW()-5)),IF($B56="Jalon",2,1),"")),"")</f>
        <v/>
      </c>
      <c r="Q56" s="67">
        <f>IFERROR(IF(OR($A56="",Q$5=""),"",IF(AND(Q$5&lt;=INDEX(Planning!$I$9:$I$128,ROW()-5),Q$5+6&gt;=INDEX(Planning!$H$9:$H$128,ROW()-5)),IF($B56="Jalon",2,1),"")),"")</f>
        <v/>
      </c>
      <c r="R56" s="67">
        <f>IFERROR(IF(OR($A56="",R$5=""),"",IF(AND(R$5&lt;=INDEX(Planning!$I$9:$I$128,ROW()-5),R$5+6&gt;=INDEX(Planning!$H$9:$H$128,ROW()-5)),IF($B56="Jalon",2,1),"")),"")</f>
        <v/>
      </c>
      <c r="S56" s="67">
        <f>IFERROR(IF(OR($A56="",S$5=""),"",IF(AND(S$5&lt;=INDEX(Planning!$I$9:$I$128,ROW()-5),S$5+6&gt;=INDEX(Planning!$H$9:$H$128,ROW()-5)),IF($B56="Jalon",2,1),"")),"")</f>
        <v/>
      </c>
      <c r="T56" s="67">
        <f>IFERROR(IF(OR($A56="",T$5=""),"",IF(AND(T$5&lt;=INDEX(Planning!$I$9:$I$128,ROW()-5),T$5+6&gt;=INDEX(Planning!$H$9:$H$128,ROW()-5)),IF($B56="Jalon",2,1),"")),"")</f>
        <v/>
      </c>
      <c r="U56" s="67">
        <f>IFERROR(IF(OR($A56="",U$5=""),"",IF(AND(U$5&lt;=INDEX(Planning!$I$9:$I$128,ROW()-5),U$5+6&gt;=INDEX(Planning!$H$9:$H$128,ROW()-5)),IF($B56="Jalon",2,1),"")),"")</f>
        <v/>
      </c>
      <c r="V56" s="67">
        <f>IFERROR(IF(OR($A56="",V$5=""),"",IF(AND(V$5&lt;=INDEX(Planning!$I$9:$I$128,ROW()-5),V$5+6&gt;=INDEX(Planning!$H$9:$H$128,ROW()-5)),IF($B56="Jalon",2,1),"")),"")</f>
        <v/>
      </c>
      <c r="W56" s="67">
        <f>IFERROR(IF(OR($A56="",W$5=""),"",IF(AND(W$5&lt;=INDEX(Planning!$I$9:$I$128,ROW()-5),W$5+6&gt;=INDEX(Planning!$H$9:$H$128,ROW()-5)),IF($B56="Jalon",2,1),"")),"")</f>
        <v/>
      </c>
      <c r="X56" s="67">
        <f>IFERROR(IF(OR($A56="",X$5=""),"",IF(AND(X$5&lt;=INDEX(Planning!$I$9:$I$128,ROW()-5),X$5+6&gt;=INDEX(Planning!$H$9:$H$128,ROW()-5)),IF($B56="Jalon",2,1),"")),"")</f>
        <v/>
      </c>
      <c r="Y56" s="67">
        <f>IFERROR(IF(OR($A56="",Y$5=""),"",IF(AND(Y$5&lt;=INDEX(Planning!$I$9:$I$128,ROW()-5),Y$5+6&gt;=INDEX(Planning!$H$9:$H$128,ROW()-5)),IF($B56="Jalon",2,1),"")),"")</f>
        <v/>
      </c>
      <c r="Z56" s="67">
        <f>IFERROR(IF(OR($A56="",Z$5=""),"",IF(AND(Z$5&lt;=INDEX(Planning!$I$9:$I$128,ROW()-5),Z$5+6&gt;=INDEX(Planning!$H$9:$H$128,ROW()-5)),IF($B56="Jalon",2,1),"")),"")</f>
        <v/>
      </c>
      <c r="AA56" s="67">
        <f>IFERROR(IF(OR($A56="",AA$5=""),"",IF(AND(AA$5&lt;=INDEX(Planning!$I$9:$I$128,ROW()-5),AA$5+6&gt;=INDEX(Planning!$H$9:$H$128,ROW()-5)),IF($B56="Jalon",2,1),"")),"")</f>
        <v/>
      </c>
      <c r="AB56" s="67">
        <f>IFERROR(IF(OR($A56="",AB$5=""),"",IF(AND(AB$5&lt;=INDEX(Planning!$I$9:$I$128,ROW()-5),AB$5+6&gt;=INDEX(Planning!$H$9:$H$128,ROW()-5)),IF($B56="Jalon",2,1),"")),"")</f>
        <v/>
      </c>
      <c r="AC56" s="67">
        <f>IFERROR(IF(OR($A56="",AC$5=""),"",IF(AND(AC$5&lt;=INDEX(Planning!$I$9:$I$128,ROW()-5),AC$5+6&gt;=INDEX(Planning!$H$9:$H$128,ROW()-5)),IF($B56="Jalon",2,1),"")),"")</f>
        <v/>
      </c>
      <c r="AD56" s="67">
        <f>IFERROR(IF(OR($A56="",AD$5=""),"",IF(AND(AD$5&lt;=INDEX(Planning!$I$9:$I$128,ROW()-5),AD$5+6&gt;=INDEX(Planning!$H$9:$H$128,ROW()-5)),IF($B56="Jalon",2,1),"")),"")</f>
        <v/>
      </c>
      <c r="AE56" s="67">
        <f>IFERROR(IF(OR($A56="",AE$5=""),"",IF(AND(AE$5&lt;=INDEX(Planning!$I$9:$I$128,ROW()-5),AE$5+6&gt;=INDEX(Planning!$H$9:$H$128,ROW()-5)),IF($B56="Jalon",2,1),"")),"")</f>
        <v/>
      </c>
      <c r="AF56" s="67">
        <f>IFERROR(IF(OR($A56="",AF$5=""),"",IF(AND(AF$5&lt;=INDEX(Planning!$I$9:$I$128,ROW()-5),AF$5+6&gt;=INDEX(Planning!$H$9:$H$128,ROW()-5)),IF($B56="Jalon",2,1),"")),"")</f>
        <v/>
      </c>
      <c r="AG56" s="67">
        <f>IFERROR(IF(OR($A56="",AG$5=""),"",IF(AND(AG$5&lt;=INDEX(Planning!$I$9:$I$128,ROW()-5),AG$5+6&gt;=INDEX(Planning!$H$9:$H$128,ROW()-5)),IF($B56="Jalon",2,1),"")),"")</f>
        <v/>
      </c>
    </row>
    <row r="57" ht="24" customHeight="1">
      <c r="A57" s="56">
        <f>IF(Planning!A60="","",Planning!A60)</f>
        <v/>
      </c>
      <c r="B57" s="56">
        <f>IF($A57="","",Planning!B60)</f>
        <v/>
      </c>
      <c r="C57" s="39">
        <f>IF($A57="","",Planning!C60)</f>
        <v/>
      </c>
      <c r="D57" s="39">
        <f>IF($A57="","",Planning!E60)</f>
        <v/>
      </c>
      <c r="E57" s="39">
        <f>IF($A57="","",Planning!F60)</f>
        <v/>
      </c>
      <c r="F57" s="56">
        <f>IF($A57="","",Planning!P60)</f>
        <v/>
      </c>
      <c r="G57" s="57">
        <f>IF($A57="","",Planning!M60)</f>
        <v/>
      </c>
      <c r="H57" s="68">
        <f>IFERROR(IF(OR($A57="",H$5=""),"",IF(AND(H$5&lt;=INDEX(Planning!$I$9:$I$128,ROW()-5),H$5+6&gt;=INDEX(Planning!$H$9:$H$128,ROW()-5)),IF($B57="Jalon",2,1),"")),"")</f>
        <v/>
      </c>
      <c r="I57" s="68">
        <f>IFERROR(IF(OR($A57="",I$5=""),"",IF(AND(I$5&lt;=INDEX(Planning!$I$9:$I$128,ROW()-5),I$5+6&gt;=INDEX(Planning!$H$9:$H$128,ROW()-5)),IF($B57="Jalon",2,1),"")),"")</f>
        <v/>
      </c>
      <c r="J57" s="68">
        <f>IFERROR(IF(OR($A57="",J$5=""),"",IF(AND(J$5&lt;=INDEX(Planning!$I$9:$I$128,ROW()-5),J$5+6&gt;=INDEX(Planning!$H$9:$H$128,ROW()-5)),IF($B57="Jalon",2,1),"")),"")</f>
        <v/>
      </c>
      <c r="K57" s="68">
        <f>IFERROR(IF(OR($A57="",K$5=""),"",IF(AND(K$5&lt;=INDEX(Planning!$I$9:$I$128,ROW()-5),K$5+6&gt;=INDEX(Planning!$H$9:$H$128,ROW()-5)),IF($B57="Jalon",2,1),"")),"")</f>
        <v/>
      </c>
      <c r="L57" s="68">
        <f>IFERROR(IF(OR($A57="",L$5=""),"",IF(AND(L$5&lt;=INDEX(Planning!$I$9:$I$128,ROW()-5),L$5+6&gt;=INDEX(Planning!$H$9:$H$128,ROW()-5)),IF($B57="Jalon",2,1),"")),"")</f>
        <v/>
      </c>
      <c r="M57" s="68">
        <f>IFERROR(IF(OR($A57="",M$5=""),"",IF(AND(M$5&lt;=INDEX(Planning!$I$9:$I$128,ROW()-5),M$5+6&gt;=INDEX(Planning!$H$9:$H$128,ROW()-5)),IF($B57="Jalon",2,1),"")),"")</f>
        <v/>
      </c>
      <c r="N57" s="68">
        <f>IFERROR(IF(OR($A57="",N$5=""),"",IF(AND(N$5&lt;=INDEX(Planning!$I$9:$I$128,ROW()-5),N$5+6&gt;=INDEX(Planning!$H$9:$H$128,ROW()-5)),IF($B57="Jalon",2,1),"")),"")</f>
        <v/>
      </c>
      <c r="O57" s="68">
        <f>IFERROR(IF(OR($A57="",O$5=""),"",IF(AND(O$5&lt;=INDEX(Planning!$I$9:$I$128,ROW()-5),O$5+6&gt;=INDEX(Planning!$H$9:$H$128,ROW()-5)),IF($B57="Jalon",2,1),"")),"")</f>
        <v/>
      </c>
      <c r="P57" s="68">
        <f>IFERROR(IF(OR($A57="",P$5=""),"",IF(AND(P$5&lt;=INDEX(Planning!$I$9:$I$128,ROW()-5),P$5+6&gt;=INDEX(Planning!$H$9:$H$128,ROW()-5)),IF($B57="Jalon",2,1),"")),"")</f>
        <v/>
      </c>
      <c r="Q57" s="68">
        <f>IFERROR(IF(OR($A57="",Q$5=""),"",IF(AND(Q$5&lt;=INDEX(Planning!$I$9:$I$128,ROW()-5),Q$5+6&gt;=INDEX(Planning!$H$9:$H$128,ROW()-5)),IF($B57="Jalon",2,1),"")),"")</f>
        <v/>
      </c>
      <c r="R57" s="68">
        <f>IFERROR(IF(OR($A57="",R$5=""),"",IF(AND(R$5&lt;=INDEX(Planning!$I$9:$I$128,ROW()-5),R$5+6&gt;=INDEX(Planning!$H$9:$H$128,ROW()-5)),IF($B57="Jalon",2,1),"")),"")</f>
        <v/>
      </c>
      <c r="S57" s="68">
        <f>IFERROR(IF(OR($A57="",S$5=""),"",IF(AND(S$5&lt;=INDEX(Planning!$I$9:$I$128,ROW()-5),S$5+6&gt;=INDEX(Planning!$H$9:$H$128,ROW()-5)),IF($B57="Jalon",2,1),"")),"")</f>
        <v/>
      </c>
      <c r="T57" s="68">
        <f>IFERROR(IF(OR($A57="",T$5=""),"",IF(AND(T$5&lt;=INDEX(Planning!$I$9:$I$128,ROW()-5),T$5+6&gt;=INDEX(Planning!$H$9:$H$128,ROW()-5)),IF($B57="Jalon",2,1),"")),"")</f>
        <v/>
      </c>
      <c r="U57" s="68">
        <f>IFERROR(IF(OR($A57="",U$5=""),"",IF(AND(U$5&lt;=INDEX(Planning!$I$9:$I$128,ROW()-5),U$5+6&gt;=INDEX(Planning!$H$9:$H$128,ROW()-5)),IF($B57="Jalon",2,1),"")),"")</f>
        <v/>
      </c>
      <c r="V57" s="68">
        <f>IFERROR(IF(OR($A57="",V$5=""),"",IF(AND(V$5&lt;=INDEX(Planning!$I$9:$I$128,ROW()-5),V$5+6&gt;=INDEX(Planning!$H$9:$H$128,ROW()-5)),IF($B57="Jalon",2,1),"")),"")</f>
        <v/>
      </c>
      <c r="W57" s="68">
        <f>IFERROR(IF(OR($A57="",W$5=""),"",IF(AND(W$5&lt;=INDEX(Planning!$I$9:$I$128,ROW()-5),W$5+6&gt;=INDEX(Planning!$H$9:$H$128,ROW()-5)),IF($B57="Jalon",2,1),"")),"")</f>
        <v/>
      </c>
      <c r="X57" s="68">
        <f>IFERROR(IF(OR($A57="",X$5=""),"",IF(AND(X$5&lt;=INDEX(Planning!$I$9:$I$128,ROW()-5),X$5+6&gt;=INDEX(Planning!$H$9:$H$128,ROW()-5)),IF($B57="Jalon",2,1),"")),"")</f>
        <v/>
      </c>
      <c r="Y57" s="68">
        <f>IFERROR(IF(OR($A57="",Y$5=""),"",IF(AND(Y$5&lt;=INDEX(Planning!$I$9:$I$128,ROW()-5),Y$5+6&gt;=INDEX(Planning!$H$9:$H$128,ROW()-5)),IF($B57="Jalon",2,1),"")),"")</f>
        <v/>
      </c>
      <c r="Z57" s="68">
        <f>IFERROR(IF(OR($A57="",Z$5=""),"",IF(AND(Z$5&lt;=INDEX(Planning!$I$9:$I$128,ROW()-5),Z$5+6&gt;=INDEX(Planning!$H$9:$H$128,ROW()-5)),IF($B57="Jalon",2,1),"")),"")</f>
        <v/>
      </c>
      <c r="AA57" s="68">
        <f>IFERROR(IF(OR($A57="",AA$5=""),"",IF(AND(AA$5&lt;=INDEX(Planning!$I$9:$I$128,ROW()-5),AA$5+6&gt;=INDEX(Planning!$H$9:$H$128,ROW()-5)),IF($B57="Jalon",2,1),"")),"")</f>
        <v/>
      </c>
      <c r="AB57" s="68">
        <f>IFERROR(IF(OR($A57="",AB$5=""),"",IF(AND(AB$5&lt;=INDEX(Planning!$I$9:$I$128,ROW()-5),AB$5+6&gt;=INDEX(Planning!$H$9:$H$128,ROW()-5)),IF($B57="Jalon",2,1),"")),"")</f>
        <v/>
      </c>
      <c r="AC57" s="68">
        <f>IFERROR(IF(OR($A57="",AC$5=""),"",IF(AND(AC$5&lt;=INDEX(Planning!$I$9:$I$128,ROW()-5),AC$5+6&gt;=INDEX(Planning!$H$9:$H$128,ROW()-5)),IF($B57="Jalon",2,1),"")),"")</f>
        <v/>
      </c>
      <c r="AD57" s="68">
        <f>IFERROR(IF(OR($A57="",AD$5=""),"",IF(AND(AD$5&lt;=INDEX(Planning!$I$9:$I$128,ROW()-5),AD$5+6&gt;=INDEX(Planning!$H$9:$H$128,ROW()-5)),IF($B57="Jalon",2,1),"")),"")</f>
        <v/>
      </c>
      <c r="AE57" s="68">
        <f>IFERROR(IF(OR($A57="",AE$5=""),"",IF(AND(AE$5&lt;=INDEX(Planning!$I$9:$I$128,ROW()-5),AE$5+6&gt;=INDEX(Planning!$H$9:$H$128,ROW()-5)),IF($B57="Jalon",2,1),"")),"")</f>
        <v/>
      </c>
      <c r="AF57" s="68">
        <f>IFERROR(IF(OR($A57="",AF$5=""),"",IF(AND(AF$5&lt;=INDEX(Planning!$I$9:$I$128,ROW()-5),AF$5+6&gt;=INDEX(Planning!$H$9:$H$128,ROW()-5)),IF($B57="Jalon",2,1),"")),"")</f>
        <v/>
      </c>
      <c r="AG57" s="68">
        <f>IFERROR(IF(OR($A57="",AG$5=""),"",IF(AND(AG$5&lt;=INDEX(Planning!$I$9:$I$128,ROW()-5),AG$5+6&gt;=INDEX(Planning!$H$9:$H$128,ROW()-5)),IF($B57="Jalon",2,1),"")),"")</f>
        <v/>
      </c>
    </row>
    <row r="58" ht="24" customHeight="1">
      <c r="A58" s="53">
        <f>IF(Planning!A61="","",Planning!A61)</f>
        <v/>
      </c>
      <c r="B58" s="53">
        <f>IF($A58="","",Planning!B61)</f>
        <v/>
      </c>
      <c r="C58" s="40">
        <f>IF($A58="","",Planning!C61)</f>
        <v/>
      </c>
      <c r="D58" s="40">
        <f>IF($A58="","",Planning!E61)</f>
        <v/>
      </c>
      <c r="E58" s="40">
        <f>IF($A58="","",Planning!F61)</f>
        <v/>
      </c>
      <c r="F58" s="53">
        <f>IF($A58="","",Planning!P61)</f>
        <v/>
      </c>
      <c r="G58" s="54">
        <f>IF($A58="","",Planning!M61)</f>
        <v/>
      </c>
      <c r="H58" s="67">
        <f>IFERROR(IF(OR($A58="",H$5=""),"",IF(AND(H$5&lt;=INDEX(Planning!$I$9:$I$128,ROW()-5),H$5+6&gt;=INDEX(Planning!$H$9:$H$128,ROW()-5)),IF($B58="Jalon",2,1),"")),"")</f>
        <v/>
      </c>
      <c r="I58" s="67">
        <f>IFERROR(IF(OR($A58="",I$5=""),"",IF(AND(I$5&lt;=INDEX(Planning!$I$9:$I$128,ROW()-5),I$5+6&gt;=INDEX(Planning!$H$9:$H$128,ROW()-5)),IF($B58="Jalon",2,1),"")),"")</f>
        <v/>
      </c>
      <c r="J58" s="67">
        <f>IFERROR(IF(OR($A58="",J$5=""),"",IF(AND(J$5&lt;=INDEX(Planning!$I$9:$I$128,ROW()-5),J$5+6&gt;=INDEX(Planning!$H$9:$H$128,ROW()-5)),IF($B58="Jalon",2,1),"")),"")</f>
        <v/>
      </c>
      <c r="K58" s="67">
        <f>IFERROR(IF(OR($A58="",K$5=""),"",IF(AND(K$5&lt;=INDEX(Planning!$I$9:$I$128,ROW()-5),K$5+6&gt;=INDEX(Planning!$H$9:$H$128,ROW()-5)),IF($B58="Jalon",2,1),"")),"")</f>
        <v/>
      </c>
      <c r="L58" s="67">
        <f>IFERROR(IF(OR($A58="",L$5=""),"",IF(AND(L$5&lt;=INDEX(Planning!$I$9:$I$128,ROW()-5),L$5+6&gt;=INDEX(Planning!$H$9:$H$128,ROW()-5)),IF($B58="Jalon",2,1),"")),"")</f>
        <v/>
      </c>
      <c r="M58" s="67">
        <f>IFERROR(IF(OR($A58="",M$5=""),"",IF(AND(M$5&lt;=INDEX(Planning!$I$9:$I$128,ROW()-5),M$5+6&gt;=INDEX(Planning!$H$9:$H$128,ROW()-5)),IF($B58="Jalon",2,1),"")),"")</f>
        <v/>
      </c>
      <c r="N58" s="67">
        <f>IFERROR(IF(OR($A58="",N$5=""),"",IF(AND(N$5&lt;=INDEX(Planning!$I$9:$I$128,ROW()-5),N$5+6&gt;=INDEX(Planning!$H$9:$H$128,ROW()-5)),IF($B58="Jalon",2,1),"")),"")</f>
        <v/>
      </c>
      <c r="O58" s="67">
        <f>IFERROR(IF(OR($A58="",O$5=""),"",IF(AND(O$5&lt;=INDEX(Planning!$I$9:$I$128,ROW()-5),O$5+6&gt;=INDEX(Planning!$H$9:$H$128,ROW()-5)),IF($B58="Jalon",2,1),"")),"")</f>
        <v/>
      </c>
      <c r="P58" s="67">
        <f>IFERROR(IF(OR($A58="",P$5=""),"",IF(AND(P$5&lt;=INDEX(Planning!$I$9:$I$128,ROW()-5),P$5+6&gt;=INDEX(Planning!$H$9:$H$128,ROW()-5)),IF($B58="Jalon",2,1),"")),"")</f>
        <v/>
      </c>
      <c r="Q58" s="67">
        <f>IFERROR(IF(OR($A58="",Q$5=""),"",IF(AND(Q$5&lt;=INDEX(Planning!$I$9:$I$128,ROW()-5),Q$5+6&gt;=INDEX(Planning!$H$9:$H$128,ROW()-5)),IF($B58="Jalon",2,1),"")),"")</f>
        <v/>
      </c>
      <c r="R58" s="67">
        <f>IFERROR(IF(OR($A58="",R$5=""),"",IF(AND(R$5&lt;=INDEX(Planning!$I$9:$I$128,ROW()-5),R$5+6&gt;=INDEX(Planning!$H$9:$H$128,ROW()-5)),IF($B58="Jalon",2,1),"")),"")</f>
        <v/>
      </c>
      <c r="S58" s="67">
        <f>IFERROR(IF(OR($A58="",S$5=""),"",IF(AND(S$5&lt;=INDEX(Planning!$I$9:$I$128,ROW()-5),S$5+6&gt;=INDEX(Planning!$H$9:$H$128,ROW()-5)),IF($B58="Jalon",2,1),"")),"")</f>
        <v/>
      </c>
      <c r="T58" s="67">
        <f>IFERROR(IF(OR($A58="",T$5=""),"",IF(AND(T$5&lt;=INDEX(Planning!$I$9:$I$128,ROW()-5),T$5+6&gt;=INDEX(Planning!$H$9:$H$128,ROW()-5)),IF($B58="Jalon",2,1),"")),"")</f>
        <v/>
      </c>
      <c r="U58" s="67">
        <f>IFERROR(IF(OR($A58="",U$5=""),"",IF(AND(U$5&lt;=INDEX(Planning!$I$9:$I$128,ROW()-5),U$5+6&gt;=INDEX(Planning!$H$9:$H$128,ROW()-5)),IF($B58="Jalon",2,1),"")),"")</f>
        <v/>
      </c>
      <c r="V58" s="67">
        <f>IFERROR(IF(OR($A58="",V$5=""),"",IF(AND(V$5&lt;=INDEX(Planning!$I$9:$I$128,ROW()-5),V$5+6&gt;=INDEX(Planning!$H$9:$H$128,ROW()-5)),IF($B58="Jalon",2,1),"")),"")</f>
        <v/>
      </c>
      <c r="W58" s="67">
        <f>IFERROR(IF(OR($A58="",W$5=""),"",IF(AND(W$5&lt;=INDEX(Planning!$I$9:$I$128,ROW()-5),W$5+6&gt;=INDEX(Planning!$H$9:$H$128,ROW()-5)),IF($B58="Jalon",2,1),"")),"")</f>
        <v/>
      </c>
      <c r="X58" s="67">
        <f>IFERROR(IF(OR($A58="",X$5=""),"",IF(AND(X$5&lt;=INDEX(Planning!$I$9:$I$128,ROW()-5),X$5+6&gt;=INDEX(Planning!$H$9:$H$128,ROW()-5)),IF($B58="Jalon",2,1),"")),"")</f>
        <v/>
      </c>
      <c r="Y58" s="67">
        <f>IFERROR(IF(OR($A58="",Y$5=""),"",IF(AND(Y$5&lt;=INDEX(Planning!$I$9:$I$128,ROW()-5),Y$5+6&gt;=INDEX(Planning!$H$9:$H$128,ROW()-5)),IF($B58="Jalon",2,1),"")),"")</f>
        <v/>
      </c>
      <c r="Z58" s="67">
        <f>IFERROR(IF(OR($A58="",Z$5=""),"",IF(AND(Z$5&lt;=INDEX(Planning!$I$9:$I$128,ROW()-5),Z$5+6&gt;=INDEX(Planning!$H$9:$H$128,ROW()-5)),IF($B58="Jalon",2,1),"")),"")</f>
        <v/>
      </c>
      <c r="AA58" s="67">
        <f>IFERROR(IF(OR($A58="",AA$5=""),"",IF(AND(AA$5&lt;=INDEX(Planning!$I$9:$I$128,ROW()-5),AA$5+6&gt;=INDEX(Planning!$H$9:$H$128,ROW()-5)),IF($B58="Jalon",2,1),"")),"")</f>
        <v/>
      </c>
      <c r="AB58" s="67">
        <f>IFERROR(IF(OR($A58="",AB$5=""),"",IF(AND(AB$5&lt;=INDEX(Planning!$I$9:$I$128,ROW()-5),AB$5+6&gt;=INDEX(Planning!$H$9:$H$128,ROW()-5)),IF($B58="Jalon",2,1),"")),"")</f>
        <v/>
      </c>
      <c r="AC58" s="67">
        <f>IFERROR(IF(OR($A58="",AC$5=""),"",IF(AND(AC$5&lt;=INDEX(Planning!$I$9:$I$128,ROW()-5),AC$5+6&gt;=INDEX(Planning!$H$9:$H$128,ROW()-5)),IF($B58="Jalon",2,1),"")),"")</f>
        <v/>
      </c>
      <c r="AD58" s="67">
        <f>IFERROR(IF(OR($A58="",AD$5=""),"",IF(AND(AD$5&lt;=INDEX(Planning!$I$9:$I$128,ROW()-5),AD$5+6&gt;=INDEX(Planning!$H$9:$H$128,ROW()-5)),IF($B58="Jalon",2,1),"")),"")</f>
        <v/>
      </c>
      <c r="AE58" s="67">
        <f>IFERROR(IF(OR($A58="",AE$5=""),"",IF(AND(AE$5&lt;=INDEX(Planning!$I$9:$I$128,ROW()-5),AE$5+6&gt;=INDEX(Planning!$H$9:$H$128,ROW()-5)),IF($B58="Jalon",2,1),"")),"")</f>
        <v/>
      </c>
      <c r="AF58" s="67">
        <f>IFERROR(IF(OR($A58="",AF$5=""),"",IF(AND(AF$5&lt;=INDEX(Planning!$I$9:$I$128,ROW()-5),AF$5+6&gt;=INDEX(Planning!$H$9:$H$128,ROW()-5)),IF($B58="Jalon",2,1),"")),"")</f>
        <v/>
      </c>
      <c r="AG58" s="67">
        <f>IFERROR(IF(OR($A58="",AG$5=""),"",IF(AND(AG$5&lt;=INDEX(Planning!$I$9:$I$128,ROW()-5),AG$5+6&gt;=INDEX(Planning!$H$9:$H$128,ROW()-5)),IF($B58="Jalon",2,1),"")),"")</f>
        <v/>
      </c>
    </row>
    <row r="59" ht="24" customHeight="1">
      <c r="A59" s="56">
        <f>IF(Planning!A62="","",Planning!A62)</f>
        <v/>
      </c>
      <c r="B59" s="56">
        <f>IF($A59="","",Planning!B62)</f>
        <v/>
      </c>
      <c r="C59" s="39">
        <f>IF($A59="","",Planning!C62)</f>
        <v/>
      </c>
      <c r="D59" s="39">
        <f>IF($A59="","",Planning!E62)</f>
        <v/>
      </c>
      <c r="E59" s="39">
        <f>IF($A59="","",Planning!F62)</f>
        <v/>
      </c>
      <c r="F59" s="56">
        <f>IF($A59="","",Planning!P62)</f>
        <v/>
      </c>
      <c r="G59" s="57">
        <f>IF($A59="","",Planning!M62)</f>
        <v/>
      </c>
      <c r="H59" s="68">
        <f>IFERROR(IF(OR($A59="",H$5=""),"",IF(AND(H$5&lt;=INDEX(Planning!$I$9:$I$128,ROW()-5),H$5+6&gt;=INDEX(Planning!$H$9:$H$128,ROW()-5)),IF($B59="Jalon",2,1),"")),"")</f>
        <v/>
      </c>
      <c r="I59" s="68">
        <f>IFERROR(IF(OR($A59="",I$5=""),"",IF(AND(I$5&lt;=INDEX(Planning!$I$9:$I$128,ROW()-5),I$5+6&gt;=INDEX(Planning!$H$9:$H$128,ROW()-5)),IF($B59="Jalon",2,1),"")),"")</f>
        <v/>
      </c>
      <c r="J59" s="68">
        <f>IFERROR(IF(OR($A59="",J$5=""),"",IF(AND(J$5&lt;=INDEX(Planning!$I$9:$I$128,ROW()-5),J$5+6&gt;=INDEX(Planning!$H$9:$H$128,ROW()-5)),IF($B59="Jalon",2,1),"")),"")</f>
        <v/>
      </c>
      <c r="K59" s="68">
        <f>IFERROR(IF(OR($A59="",K$5=""),"",IF(AND(K$5&lt;=INDEX(Planning!$I$9:$I$128,ROW()-5),K$5+6&gt;=INDEX(Planning!$H$9:$H$128,ROW()-5)),IF($B59="Jalon",2,1),"")),"")</f>
        <v/>
      </c>
      <c r="L59" s="68">
        <f>IFERROR(IF(OR($A59="",L$5=""),"",IF(AND(L$5&lt;=INDEX(Planning!$I$9:$I$128,ROW()-5),L$5+6&gt;=INDEX(Planning!$H$9:$H$128,ROW()-5)),IF($B59="Jalon",2,1),"")),"")</f>
        <v/>
      </c>
      <c r="M59" s="68">
        <f>IFERROR(IF(OR($A59="",M$5=""),"",IF(AND(M$5&lt;=INDEX(Planning!$I$9:$I$128,ROW()-5),M$5+6&gt;=INDEX(Planning!$H$9:$H$128,ROW()-5)),IF($B59="Jalon",2,1),"")),"")</f>
        <v/>
      </c>
      <c r="N59" s="68">
        <f>IFERROR(IF(OR($A59="",N$5=""),"",IF(AND(N$5&lt;=INDEX(Planning!$I$9:$I$128,ROW()-5),N$5+6&gt;=INDEX(Planning!$H$9:$H$128,ROW()-5)),IF($B59="Jalon",2,1),"")),"")</f>
        <v/>
      </c>
      <c r="O59" s="68">
        <f>IFERROR(IF(OR($A59="",O$5=""),"",IF(AND(O$5&lt;=INDEX(Planning!$I$9:$I$128,ROW()-5),O$5+6&gt;=INDEX(Planning!$H$9:$H$128,ROW()-5)),IF($B59="Jalon",2,1),"")),"")</f>
        <v/>
      </c>
      <c r="P59" s="68">
        <f>IFERROR(IF(OR($A59="",P$5=""),"",IF(AND(P$5&lt;=INDEX(Planning!$I$9:$I$128,ROW()-5),P$5+6&gt;=INDEX(Planning!$H$9:$H$128,ROW()-5)),IF($B59="Jalon",2,1),"")),"")</f>
        <v/>
      </c>
      <c r="Q59" s="68">
        <f>IFERROR(IF(OR($A59="",Q$5=""),"",IF(AND(Q$5&lt;=INDEX(Planning!$I$9:$I$128,ROW()-5),Q$5+6&gt;=INDEX(Planning!$H$9:$H$128,ROW()-5)),IF($B59="Jalon",2,1),"")),"")</f>
        <v/>
      </c>
      <c r="R59" s="68">
        <f>IFERROR(IF(OR($A59="",R$5=""),"",IF(AND(R$5&lt;=INDEX(Planning!$I$9:$I$128,ROW()-5),R$5+6&gt;=INDEX(Planning!$H$9:$H$128,ROW()-5)),IF($B59="Jalon",2,1),"")),"")</f>
        <v/>
      </c>
      <c r="S59" s="68">
        <f>IFERROR(IF(OR($A59="",S$5=""),"",IF(AND(S$5&lt;=INDEX(Planning!$I$9:$I$128,ROW()-5),S$5+6&gt;=INDEX(Planning!$H$9:$H$128,ROW()-5)),IF($B59="Jalon",2,1),"")),"")</f>
        <v/>
      </c>
      <c r="T59" s="68">
        <f>IFERROR(IF(OR($A59="",T$5=""),"",IF(AND(T$5&lt;=INDEX(Planning!$I$9:$I$128,ROW()-5),T$5+6&gt;=INDEX(Planning!$H$9:$H$128,ROW()-5)),IF($B59="Jalon",2,1),"")),"")</f>
        <v/>
      </c>
      <c r="U59" s="68">
        <f>IFERROR(IF(OR($A59="",U$5=""),"",IF(AND(U$5&lt;=INDEX(Planning!$I$9:$I$128,ROW()-5),U$5+6&gt;=INDEX(Planning!$H$9:$H$128,ROW()-5)),IF($B59="Jalon",2,1),"")),"")</f>
        <v/>
      </c>
      <c r="V59" s="68">
        <f>IFERROR(IF(OR($A59="",V$5=""),"",IF(AND(V$5&lt;=INDEX(Planning!$I$9:$I$128,ROW()-5),V$5+6&gt;=INDEX(Planning!$H$9:$H$128,ROW()-5)),IF($B59="Jalon",2,1),"")),"")</f>
        <v/>
      </c>
      <c r="W59" s="68">
        <f>IFERROR(IF(OR($A59="",W$5=""),"",IF(AND(W$5&lt;=INDEX(Planning!$I$9:$I$128,ROW()-5),W$5+6&gt;=INDEX(Planning!$H$9:$H$128,ROW()-5)),IF($B59="Jalon",2,1),"")),"")</f>
        <v/>
      </c>
      <c r="X59" s="68">
        <f>IFERROR(IF(OR($A59="",X$5=""),"",IF(AND(X$5&lt;=INDEX(Planning!$I$9:$I$128,ROW()-5),X$5+6&gt;=INDEX(Planning!$H$9:$H$128,ROW()-5)),IF($B59="Jalon",2,1),"")),"")</f>
        <v/>
      </c>
      <c r="Y59" s="68">
        <f>IFERROR(IF(OR($A59="",Y$5=""),"",IF(AND(Y$5&lt;=INDEX(Planning!$I$9:$I$128,ROW()-5),Y$5+6&gt;=INDEX(Planning!$H$9:$H$128,ROW()-5)),IF($B59="Jalon",2,1),"")),"")</f>
        <v/>
      </c>
      <c r="Z59" s="68">
        <f>IFERROR(IF(OR($A59="",Z$5=""),"",IF(AND(Z$5&lt;=INDEX(Planning!$I$9:$I$128,ROW()-5),Z$5+6&gt;=INDEX(Planning!$H$9:$H$128,ROW()-5)),IF($B59="Jalon",2,1),"")),"")</f>
        <v/>
      </c>
      <c r="AA59" s="68">
        <f>IFERROR(IF(OR($A59="",AA$5=""),"",IF(AND(AA$5&lt;=INDEX(Planning!$I$9:$I$128,ROW()-5),AA$5+6&gt;=INDEX(Planning!$H$9:$H$128,ROW()-5)),IF($B59="Jalon",2,1),"")),"")</f>
        <v/>
      </c>
      <c r="AB59" s="68">
        <f>IFERROR(IF(OR($A59="",AB$5=""),"",IF(AND(AB$5&lt;=INDEX(Planning!$I$9:$I$128,ROW()-5),AB$5+6&gt;=INDEX(Planning!$H$9:$H$128,ROW()-5)),IF($B59="Jalon",2,1),"")),"")</f>
        <v/>
      </c>
      <c r="AC59" s="68">
        <f>IFERROR(IF(OR($A59="",AC$5=""),"",IF(AND(AC$5&lt;=INDEX(Planning!$I$9:$I$128,ROW()-5),AC$5+6&gt;=INDEX(Planning!$H$9:$H$128,ROW()-5)),IF($B59="Jalon",2,1),"")),"")</f>
        <v/>
      </c>
      <c r="AD59" s="68">
        <f>IFERROR(IF(OR($A59="",AD$5=""),"",IF(AND(AD$5&lt;=INDEX(Planning!$I$9:$I$128,ROW()-5),AD$5+6&gt;=INDEX(Planning!$H$9:$H$128,ROW()-5)),IF($B59="Jalon",2,1),"")),"")</f>
        <v/>
      </c>
      <c r="AE59" s="68">
        <f>IFERROR(IF(OR($A59="",AE$5=""),"",IF(AND(AE$5&lt;=INDEX(Planning!$I$9:$I$128,ROW()-5),AE$5+6&gt;=INDEX(Planning!$H$9:$H$128,ROW()-5)),IF($B59="Jalon",2,1),"")),"")</f>
        <v/>
      </c>
      <c r="AF59" s="68">
        <f>IFERROR(IF(OR($A59="",AF$5=""),"",IF(AND(AF$5&lt;=INDEX(Planning!$I$9:$I$128,ROW()-5),AF$5+6&gt;=INDEX(Planning!$H$9:$H$128,ROW()-5)),IF($B59="Jalon",2,1),"")),"")</f>
        <v/>
      </c>
      <c r="AG59" s="68">
        <f>IFERROR(IF(OR($A59="",AG$5=""),"",IF(AND(AG$5&lt;=INDEX(Planning!$I$9:$I$128,ROW()-5),AG$5+6&gt;=INDEX(Planning!$H$9:$H$128,ROW()-5)),IF($B59="Jalon",2,1),"")),"")</f>
        <v/>
      </c>
    </row>
    <row r="60" ht="24" customHeight="1">
      <c r="A60" s="53">
        <f>IF(Planning!A63="","",Planning!A63)</f>
        <v/>
      </c>
      <c r="B60" s="53">
        <f>IF($A60="","",Planning!B63)</f>
        <v/>
      </c>
      <c r="C60" s="40">
        <f>IF($A60="","",Planning!C63)</f>
        <v/>
      </c>
      <c r="D60" s="40">
        <f>IF($A60="","",Planning!E63)</f>
        <v/>
      </c>
      <c r="E60" s="40">
        <f>IF($A60="","",Planning!F63)</f>
        <v/>
      </c>
      <c r="F60" s="53">
        <f>IF($A60="","",Planning!P63)</f>
        <v/>
      </c>
      <c r="G60" s="54">
        <f>IF($A60="","",Planning!M63)</f>
        <v/>
      </c>
      <c r="H60" s="67">
        <f>IFERROR(IF(OR($A60="",H$5=""),"",IF(AND(H$5&lt;=INDEX(Planning!$I$9:$I$128,ROW()-5),H$5+6&gt;=INDEX(Planning!$H$9:$H$128,ROW()-5)),IF($B60="Jalon",2,1),"")),"")</f>
        <v/>
      </c>
      <c r="I60" s="67">
        <f>IFERROR(IF(OR($A60="",I$5=""),"",IF(AND(I$5&lt;=INDEX(Planning!$I$9:$I$128,ROW()-5),I$5+6&gt;=INDEX(Planning!$H$9:$H$128,ROW()-5)),IF($B60="Jalon",2,1),"")),"")</f>
        <v/>
      </c>
      <c r="J60" s="67">
        <f>IFERROR(IF(OR($A60="",J$5=""),"",IF(AND(J$5&lt;=INDEX(Planning!$I$9:$I$128,ROW()-5),J$5+6&gt;=INDEX(Planning!$H$9:$H$128,ROW()-5)),IF($B60="Jalon",2,1),"")),"")</f>
        <v/>
      </c>
      <c r="K60" s="67">
        <f>IFERROR(IF(OR($A60="",K$5=""),"",IF(AND(K$5&lt;=INDEX(Planning!$I$9:$I$128,ROW()-5),K$5+6&gt;=INDEX(Planning!$H$9:$H$128,ROW()-5)),IF($B60="Jalon",2,1),"")),"")</f>
        <v/>
      </c>
      <c r="L60" s="67">
        <f>IFERROR(IF(OR($A60="",L$5=""),"",IF(AND(L$5&lt;=INDEX(Planning!$I$9:$I$128,ROW()-5),L$5+6&gt;=INDEX(Planning!$H$9:$H$128,ROW()-5)),IF($B60="Jalon",2,1),"")),"")</f>
        <v/>
      </c>
      <c r="M60" s="67">
        <f>IFERROR(IF(OR($A60="",M$5=""),"",IF(AND(M$5&lt;=INDEX(Planning!$I$9:$I$128,ROW()-5),M$5+6&gt;=INDEX(Planning!$H$9:$H$128,ROW()-5)),IF($B60="Jalon",2,1),"")),"")</f>
        <v/>
      </c>
      <c r="N60" s="67">
        <f>IFERROR(IF(OR($A60="",N$5=""),"",IF(AND(N$5&lt;=INDEX(Planning!$I$9:$I$128,ROW()-5),N$5+6&gt;=INDEX(Planning!$H$9:$H$128,ROW()-5)),IF($B60="Jalon",2,1),"")),"")</f>
        <v/>
      </c>
      <c r="O60" s="67">
        <f>IFERROR(IF(OR($A60="",O$5=""),"",IF(AND(O$5&lt;=INDEX(Planning!$I$9:$I$128,ROW()-5),O$5+6&gt;=INDEX(Planning!$H$9:$H$128,ROW()-5)),IF($B60="Jalon",2,1),"")),"")</f>
        <v/>
      </c>
      <c r="P60" s="67">
        <f>IFERROR(IF(OR($A60="",P$5=""),"",IF(AND(P$5&lt;=INDEX(Planning!$I$9:$I$128,ROW()-5),P$5+6&gt;=INDEX(Planning!$H$9:$H$128,ROW()-5)),IF($B60="Jalon",2,1),"")),"")</f>
        <v/>
      </c>
      <c r="Q60" s="67">
        <f>IFERROR(IF(OR($A60="",Q$5=""),"",IF(AND(Q$5&lt;=INDEX(Planning!$I$9:$I$128,ROW()-5),Q$5+6&gt;=INDEX(Planning!$H$9:$H$128,ROW()-5)),IF($B60="Jalon",2,1),"")),"")</f>
        <v/>
      </c>
      <c r="R60" s="67">
        <f>IFERROR(IF(OR($A60="",R$5=""),"",IF(AND(R$5&lt;=INDEX(Planning!$I$9:$I$128,ROW()-5),R$5+6&gt;=INDEX(Planning!$H$9:$H$128,ROW()-5)),IF($B60="Jalon",2,1),"")),"")</f>
        <v/>
      </c>
      <c r="S60" s="67">
        <f>IFERROR(IF(OR($A60="",S$5=""),"",IF(AND(S$5&lt;=INDEX(Planning!$I$9:$I$128,ROW()-5),S$5+6&gt;=INDEX(Planning!$H$9:$H$128,ROW()-5)),IF($B60="Jalon",2,1),"")),"")</f>
        <v/>
      </c>
      <c r="T60" s="67">
        <f>IFERROR(IF(OR($A60="",T$5=""),"",IF(AND(T$5&lt;=INDEX(Planning!$I$9:$I$128,ROW()-5),T$5+6&gt;=INDEX(Planning!$H$9:$H$128,ROW()-5)),IF($B60="Jalon",2,1),"")),"")</f>
        <v/>
      </c>
      <c r="U60" s="67">
        <f>IFERROR(IF(OR($A60="",U$5=""),"",IF(AND(U$5&lt;=INDEX(Planning!$I$9:$I$128,ROW()-5),U$5+6&gt;=INDEX(Planning!$H$9:$H$128,ROW()-5)),IF($B60="Jalon",2,1),"")),"")</f>
        <v/>
      </c>
      <c r="V60" s="67">
        <f>IFERROR(IF(OR($A60="",V$5=""),"",IF(AND(V$5&lt;=INDEX(Planning!$I$9:$I$128,ROW()-5),V$5+6&gt;=INDEX(Planning!$H$9:$H$128,ROW()-5)),IF($B60="Jalon",2,1),"")),"")</f>
        <v/>
      </c>
      <c r="W60" s="67">
        <f>IFERROR(IF(OR($A60="",W$5=""),"",IF(AND(W$5&lt;=INDEX(Planning!$I$9:$I$128,ROW()-5),W$5+6&gt;=INDEX(Planning!$H$9:$H$128,ROW()-5)),IF($B60="Jalon",2,1),"")),"")</f>
        <v/>
      </c>
      <c r="X60" s="67">
        <f>IFERROR(IF(OR($A60="",X$5=""),"",IF(AND(X$5&lt;=INDEX(Planning!$I$9:$I$128,ROW()-5),X$5+6&gt;=INDEX(Planning!$H$9:$H$128,ROW()-5)),IF($B60="Jalon",2,1),"")),"")</f>
        <v/>
      </c>
      <c r="Y60" s="67">
        <f>IFERROR(IF(OR($A60="",Y$5=""),"",IF(AND(Y$5&lt;=INDEX(Planning!$I$9:$I$128,ROW()-5),Y$5+6&gt;=INDEX(Planning!$H$9:$H$128,ROW()-5)),IF($B60="Jalon",2,1),"")),"")</f>
        <v/>
      </c>
      <c r="Z60" s="67">
        <f>IFERROR(IF(OR($A60="",Z$5=""),"",IF(AND(Z$5&lt;=INDEX(Planning!$I$9:$I$128,ROW()-5),Z$5+6&gt;=INDEX(Planning!$H$9:$H$128,ROW()-5)),IF($B60="Jalon",2,1),"")),"")</f>
        <v/>
      </c>
      <c r="AA60" s="67">
        <f>IFERROR(IF(OR($A60="",AA$5=""),"",IF(AND(AA$5&lt;=INDEX(Planning!$I$9:$I$128,ROW()-5),AA$5+6&gt;=INDEX(Planning!$H$9:$H$128,ROW()-5)),IF($B60="Jalon",2,1),"")),"")</f>
        <v/>
      </c>
      <c r="AB60" s="67">
        <f>IFERROR(IF(OR($A60="",AB$5=""),"",IF(AND(AB$5&lt;=INDEX(Planning!$I$9:$I$128,ROW()-5),AB$5+6&gt;=INDEX(Planning!$H$9:$H$128,ROW()-5)),IF($B60="Jalon",2,1),"")),"")</f>
        <v/>
      </c>
      <c r="AC60" s="67">
        <f>IFERROR(IF(OR($A60="",AC$5=""),"",IF(AND(AC$5&lt;=INDEX(Planning!$I$9:$I$128,ROW()-5),AC$5+6&gt;=INDEX(Planning!$H$9:$H$128,ROW()-5)),IF($B60="Jalon",2,1),"")),"")</f>
        <v/>
      </c>
      <c r="AD60" s="67">
        <f>IFERROR(IF(OR($A60="",AD$5=""),"",IF(AND(AD$5&lt;=INDEX(Planning!$I$9:$I$128,ROW()-5),AD$5+6&gt;=INDEX(Planning!$H$9:$H$128,ROW()-5)),IF($B60="Jalon",2,1),"")),"")</f>
        <v/>
      </c>
      <c r="AE60" s="67">
        <f>IFERROR(IF(OR($A60="",AE$5=""),"",IF(AND(AE$5&lt;=INDEX(Planning!$I$9:$I$128,ROW()-5),AE$5+6&gt;=INDEX(Planning!$H$9:$H$128,ROW()-5)),IF($B60="Jalon",2,1),"")),"")</f>
        <v/>
      </c>
      <c r="AF60" s="67">
        <f>IFERROR(IF(OR($A60="",AF$5=""),"",IF(AND(AF$5&lt;=INDEX(Planning!$I$9:$I$128,ROW()-5),AF$5+6&gt;=INDEX(Planning!$H$9:$H$128,ROW()-5)),IF($B60="Jalon",2,1),"")),"")</f>
        <v/>
      </c>
      <c r="AG60" s="67">
        <f>IFERROR(IF(OR($A60="",AG$5=""),"",IF(AND(AG$5&lt;=INDEX(Planning!$I$9:$I$128,ROW()-5),AG$5+6&gt;=INDEX(Planning!$H$9:$H$128,ROW()-5)),IF($B60="Jalon",2,1),"")),"")</f>
        <v/>
      </c>
    </row>
    <row r="61" ht="24" customHeight="1">
      <c r="A61" s="56">
        <f>IF(Planning!A64="","",Planning!A64)</f>
        <v/>
      </c>
      <c r="B61" s="56">
        <f>IF($A61="","",Planning!B64)</f>
        <v/>
      </c>
      <c r="C61" s="39">
        <f>IF($A61="","",Planning!C64)</f>
        <v/>
      </c>
      <c r="D61" s="39">
        <f>IF($A61="","",Planning!E64)</f>
        <v/>
      </c>
      <c r="E61" s="39">
        <f>IF($A61="","",Planning!F64)</f>
        <v/>
      </c>
      <c r="F61" s="56">
        <f>IF($A61="","",Planning!P64)</f>
        <v/>
      </c>
      <c r="G61" s="57">
        <f>IF($A61="","",Planning!M64)</f>
        <v/>
      </c>
      <c r="H61" s="68">
        <f>IFERROR(IF(OR($A61="",H$5=""),"",IF(AND(H$5&lt;=INDEX(Planning!$I$9:$I$128,ROW()-5),H$5+6&gt;=INDEX(Planning!$H$9:$H$128,ROW()-5)),IF($B61="Jalon",2,1),"")),"")</f>
        <v/>
      </c>
      <c r="I61" s="68">
        <f>IFERROR(IF(OR($A61="",I$5=""),"",IF(AND(I$5&lt;=INDEX(Planning!$I$9:$I$128,ROW()-5),I$5+6&gt;=INDEX(Planning!$H$9:$H$128,ROW()-5)),IF($B61="Jalon",2,1),"")),"")</f>
        <v/>
      </c>
      <c r="J61" s="68">
        <f>IFERROR(IF(OR($A61="",J$5=""),"",IF(AND(J$5&lt;=INDEX(Planning!$I$9:$I$128,ROW()-5),J$5+6&gt;=INDEX(Planning!$H$9:$H$128,ROW()-5)),IF($B61="Jalon",2,1),"")),"")</f>
        <v/>
      </c>
      <c r="K61" s="68">
        <f>IFERROR(IF(OR($A61="",K$5=""),"",IF(AND(K$5&lt;=INDEX(Planning!$I$9:$I$128,ROW()-5),K$5+6&gt;=INDEX(Planning!$H$9:$H$128,ROW()-5)),IF($B61="Jalon",2,1),"")),"")</f>
        <v/>
      </c>
      <c r="L61" s="68">
        <f>IFERROR(IF(OR($A61="",L$5=""),"",IF(AND(L$5&lt;=INDEX(Planning!$I$9:$I$128,ROW()-5),L$5+6&gt;=INDEX(Planning!$H$9:$H$128,ROW()-5)),IF($B61="Jalon",2,1),"")),"")</f>
        <v/>
      </c>
      <c r="M61" s="68">
        <f>IFERROR(IF(OR($A61="",M$5=""),"",IF(AND(M$5&lt;=INDEX(Planning!$I$9:$I$128,ROW()-5),M$5+6&gt;=INDEX(Planning!$H$9:$H$128,ROW()-5)),IF($B61="Jalon",2,1),"")),"")</f>
        <v/>
      </c>
      <c r="N61" s="68">
        <f>IFERROR(IF(OR($A61="",N$5=""),"",IF(AND(N$5&lt;=INDEX(Planning!$I$9:$I$128,ROW()-5),N$5+6&gt;=INDEX(Planning!$H$9:$H$128,ROW()-5)),IF($B61="Jalon",2,1),"")),"")</f>
        <v/>
      </c>
      <c r="O61" s="68">
        <f>IFERROR(IF(OR($A61="",O$5=""),"",IF(AND(O$5&lt;=INDEX(Planning!$I$9:$I$128,ROW()-5),O$5+6&gt;=INDEX(Planning!$H$9:$H$128,ROW()-5)),IF($B61="Jalon",2,1),"")),"")</f>
        <v/>
      </c>
      <c r="P61" s="68">
        <f>IFERROR(IF(OR($A61="",P$5=""),"",IF(AND(P$5&lt;=INDEX(Planning!$I$9:$I$128,ROW()-5),P$5+6&gt;=INDEX(Planning!$H$9:$H$128,ROW()-5)),IF($B61="Jalon",2,1),"")),"")</f>
        <v/>
      </c>
      <c r="Q61" s="68">
        <f>IFERROR(IF(OR($A61="",Q$5=""),"",IF(AND(Q$5&lt;=INDEX(Planning!$I$9:$I$128,ROW()-5),Q$5+6&gt;=INDEX(Planning!$H$9:$H$128,ROW()-5)),IF($B61="Jalon",2,1),"")),"")</f>
        <v/>
      </c>
      <c r="R61" s="68">
        <f>IFERROR(IF(OR($A61="",R$5=""),"",IF(AND(R$5&lt;=INDEX(Planning!$I$9:$I$128,ROW()-5),R$5+6&gt;=INDEX(Planning!$H$9:$H$128,ROW()-5)),IF($B61="Jalon",2,1),"")),"")</f>
        <v/>
      </c>
      <c r="S61" s="68">
        <f>IFERROR(IF(OR($A61="",S$5=""),"",IF(AND(S$5&lt;=INDEX(Planning!$I$9:$I$128,ROW()-5),S$5+6&gt;=INDEX(Planning!$H$9:$H$128,ROW()-5)),IF($B61="Jalon",2,1),"")),"")</f>
        <v/>
      </c>
      <c r="T61" s="68">
        <f>IFERROR(IF(OR($A61="",T$5=""),"",IF(AND(T$5&lt;=INDEX(Planning!$I$9:$I$128,ROW()-5),T$5+6&gt;=INDEX(Planning!$H$9:$H$128,ROW()-5)),IF($B61="Jalon",2,1),"")),"")</f>
        <v/>
      </c>
      <c r="U61" s="68">
        <f>IFERROR(IF(OR($A61="",U$5=""),"",IF(AND(U$5&lt;=INDEX(Planning!$I$9:$I$128,ROW()-5),U$5+6&gt;=INDEX(Planning!$H$9:$H$128,ROW()-5)),IF($B61="Jalon",2,1),"")),"")</f>
        <v/>
      </c>
      <c r="V61" s="68">
        <f>IFERROR(IF(OR($A61="",V$5=""),"",IF(AND(V$5&lt;=INDEX(Planning!$I$9:$I$128,ROW()-5),V$5+6&gt;=INDEX(Planning!$H$9:$H$128,ROW()-5)),IF($B61="Jalon",2,1),"")),"")</f>
        <v/>
      </c>
      <c r="W61" s="68">
        <f>IFERROR(IF(OR($A61="",W$5=""),"",IF(AND(W$5&lt;=INDEX(Planning!$I$9:$I$128,ROW()-5),W$5+6&gt;=INDEX(Planning!$H$9:$H$128,ROW()-5)),IF($B61="Jalon",2,1),"")),"")</f>
        <v/>
      </c>
      <c r="X61" s="68">
        <f>IFERROR(IF(OR($A61="",X$5=""),"",IF(AND(X$5&lt;=INDEX(Planning!$I$9:$I$128,ROW()-5),X$5+6&gt;=INDEX(Planning!$H$9:$H$128,ROW()-5)),IF($B61="Jalon",2,1),"")),"")</f>
        <v/>
      </c>
      <c r="Y61" s="68">
        <f>IFERROR(IF(OR($A61="",Y$5=""),"",IF(AND(Y$5&lt;=INDEX(Planning!$I$9:$I$128,ROW()-5),Y$5+6&gt;=INDEX(Planning!$H$9:$H$128,ROW()-5)),IF($B61="Jalon",2,1),"")),"")</f>
        <v/>
      </c>
      <c r="Z61" s="68">
        <f>IFERROR(IF(OR($A61="",Z$5=""),"",IF(AND(Z$5&lt;=INDEX(Planning!$I$9:$I$128,ROW()-5),Z$5+6&gt;=INDEX(Planning!$H$9:$H$128,ROW()-5)),IF($B61="Jalon",2,1),"")),"")</f>
        <v/>
      </c>
      <c r="AA61" s="68">
        <f>IFERROR(IF(OR($A61="",AA$5=""),"",IF(AND(AA$5&lt;=INDEX(Planning!$I$9:$I$128,ROW()-5),AA$5+6&gt;=INDEX(Planning!$H$9:$H$128,ROW()-5)),IF($B61="Jalon",2,1),"")),"")</f>
        <v/>
      </c>
      <c r="AB61" s="68">
        <f>IFERROR(IF(OR($A61="",AB$5=""),"",IF(AND(AB$5&lt;=INDEX(Planning!$I$9:$I$128,ROW()-5),AB$5+6&gt;=INDEX(Planning!$H$9:$H$128,ROW()-5)),IF($B61="Jalon",2,1),"")),"")</f>
        <v/>
      </c>
      <c r="AC61" s="68">
        <f>IFERROR(IF(OR($A61="",AC$5=""),"",IF(AND(AC$5&lt;=INDEX(Planning!$I$9:$I$128,ROW()-5),AC$5+6&gt;=INDEX(Planning!$H$9:$H$128,ROW()-5)),IF($B61="Jalon",2,1),"")),"")</f>
        <v/>
      </c>
      <c r="AD61" s="68">
        <f>IFERROR(IF(OR($A61="",AD$5=""),"",IF(AND(AD$5&lt;=INDEX(Planning!$I$9:$I$128,ROW()-5),AD$5+6&gt;=INDEX(Planning!$H$9:$H$128,ROW()-5)),IF($B61="Jalon",2,1),"")),"")</f>
        <v/>
      </c>
      <c r="AE61" s="68">
        <f>IFERROR(IF(OR($A61="",AE$5=""),"",IF(AND(AE$5&lt;=INDEX(Planning!$I$9:$I$128,ROW()-5),AE$5+6&gt;=INDEX(Planning!$H$9:$H$128,ROW()-5)),IF($B61="Jalon",2,1),"")),"")</f>
        <v/>
      </c>
      <c r="AF61" s="68">
        <f>IFERROR(IF(OR($A61="",AF$5=""),"",IF(AND(AF$5&lt;=INDEX(Planning!$I$9:$I$128,ROW()-5),AF$5+6&gt;=INDEX(Planning!$H$9:$H$128,ROW()-5)),IF($B61="Jalon",2,1),"")),"")</f>
        <v/>
      </c>
      <c r="AG61" s="68">
        <f>IFERROR(IF(OR($A61="",AG$5=""),"",IF(AND(AG$5&lt;=INDEX(Planning!$I$9:$I$128,ROW()-5),AG$5+6&gt;=INDEX(Planning!$H$9:$H$128,ROW()-5)),IF($B61="Jalon",2,1),"")),"")</f>
        <v/>
      </c>
    </row>
    <row r="62" ht="24" customHeight="1">
      <c r="A62" s="53">
        <f>IF(Planning!A65="","",Planning!A65)</f>
        <v/>
      </c>
      <c r="B62" s="53">
        <f>IF($A62="","",Planning!B65)</f>
        <v/>
      </c>
      <c r="C62" s="40">
        <f>IF($A62="","",Planning!C65)</f>
        <v/>
      </c>
      <c r="D62" s="40">
        <f>IF($A62="","",Planning!E65)</f>
        <v/>
      </c>
      <c r="E62" s="40">
        <f>IF($A62="","",Planning!F65)</f>
        <v/>
      </c>
      <c r="F62" s="53">
        <f>IF($A62="","",Planning!P65)</f>
        <v/>
      </c>
      <c r="G62" s="54">
        <f>IF($A62="","",Planning!M65)</f>
        <v/>
      </c>
      <c r="H62" s="67">
        <f>IFERROR(IF(OR($A62="",H$5=""),"",IF(AND(H$5&lt;=INDEX(Planning!$I$9:$I$128,ROW()-5),H$5+6&gt;=INDEX(Planning!$H$9:$H$128,ROW()-5)),IF($B62="Jalon",2,1),"")),"")</f>
        <v/>
      </c>
      <c r="I62" s="67">
        <f>IFERROR(IF(OR($A62="",I$5=""),"",IF(AND(I$5&lt;=INDEX(Planning!$I$9:$I$128,ROW()-5),I$5+6&gt;=INDEX(Planning!$H$9:$H$128,ROW()-5)),IF($B62="Jalon",2,1),"")),"")</f>
        <v/>
      </c>
      <c r="J62" s="67">
        <f>IFERROR(IF(OR($A62="",J$5=""),"",IF(AND(J$5&lt;=INDEX(Planning!$I$9:$I$128,ROW()-5),J$5+6&gt;=INDEX(Planning!$H$9:$H$128,ROW()-5)),IF($B62="Jalon",2,1),"")),"")</f>
        <v/>
      </c>
      <c r="K62" s="67">
        <f>IFERROR(IF(OR($A62="",K$5=""),"",IF(AND(K$5&lt;=INDEX(Planning!$I$9:$I$128,ROW()-5),K$5+6&gt;=INDEX(Planning!$H$9:$H$128,ROW()-5)),IF($B62="Jalon",2,1),"")),"")</f>
        <v/>
      </c>
      <c r="L62" s="67">
        <f>IFERROR(IF(OR($A62="",L$5=""),"",IF(AND(L$5&lt;=INDEX(Planning!$I$9:$I$128,ROW()-5),L$5+6&gt;=INDEX(Planning!$H$9:$H$128,ROW()-5)),IF($B62="Jalon",2,1),"")),"")</f>
        <v/>
      </c>
      <c r="M62" s="67">
        <f>IFERROR(IF(OR($A62="",M$5=""),"",IF(AND(M$5&lt;=INDEX(Planning!$I$9:$I$128,ROW()-5),M$5+6&gt;=INDEX(Planning!$H$9:$H$128,ROW()-5)),IF($B62="Jalon",2,1),"")),"")</f>
        <v/>
      </c>
      <c r="N62" s="67">
        <f>IFERROR(IF(OR($A62="",N$5=""),"",IF(AND(N$5&lt;=INDEX(Planning!$I$9:$I$128,ROW()-5),N$5+6&gt;=INDEX(Planning!$H$9:$H$128,ROW()-5)),IF($B62="Jalon",2,1),"")),"")</f>
        <v/>
      </c>
      <c r="O62" s="67">
        <f>IFERROR(IF(OR($A62="",O$5=""),"",IF(AND(O$5&lt;=INDEX(Planning!$I$9:$I$128,ROW()-5),O$5+6&gt;=INDEX(Planning!$H$9:$H$128,ROW()-5)),IF($B62="Jalon",2,1),"")),"")</f>
        <v/>
      </c>
      <c r="P62" s="67">
        <f>IFERROR(IF(OR($A62="",P$5=""),"",IF(AND(P$5&lt;=INDEX(Planning!$I$9:$I$128,ROW()-5),P$5+6&gt;=INDEX(Planning!$H$9:$H$128,ROW()-5)),IF($B62="Jalon",2,1),"")),"")</f>
        <v/>
      </c>
      <c r="Q62" s="67">
        <f>IFERROR(IF(OR($A62="",Q$5=""),"",IF(AND(Q$5&lt;=INDEX(Planning!$I$9:$I$128,ROW()-5),Q$5+6&gt;=INDEX(Planning!$H$9:$H$128,ROW()-5)),IF($B62="Jalon",2,1),"")),"")</f>
        <v/>
      </c>
      <c r="R62" s="67">
        <f>IFERROR(IF(OR($A62="",R$5=""),"",IF(AND(R$5&lt;=INDEX(Planning!$I$9:$I$128,ROW()-5),R$5+6&gt;=INDEX(Planning!$H$9:$H$128,ROW()-5)),IF($B62="Jalon",2,1),"")),"")</f>
        <v/>
      </c>
      <c r="S62" s="67">
        <f>IFERROR(IF(OR($A62="",S$5=""),"",IF(AND(S$5&lt;=INDEX(Planning!$I$9:$I$128,ROW()-5),S$5+6&gt;=INDEX(Planning!$H$9:$H$128,ROW()-5)),IF($B62="Jalon",2,1),"")),"")</f>
        <v/>
      </c>
      <c r="T62" s="67">
        <f>IFERROR(IF(OR($A62="",T$5=""),"",IF(AND(T$5&lt;=INDEX(Planning!$I$9:$I$128,ROW()-5),T$5+6&gt;=INDEX(Planning!$H$9:$H$128,ROW()-5)),IF($B62="Jalon",2,1),"")),"")</f>
        <v/>
      </c>
      <c r="U62" s="67">
        <f>IFERROR(IF(OR($A62="",U$5=""),"",IF(AND(U$5&lt;=INDEX(Planning!$I$9:$I$128,ROW()-5),U$5+6&gt;=INDEX(Planning!$H$9:$H$128,ROW()-5)),IF($B62="Jalon",2,1),"")),"")</f>
        <v/>
      </c>
      <c r="V62" s="67">
        <f>IFERROR(IF(OR($A62="",V$5=""),"",IF(AND(V$5&lt;=INDEX(Planning!$I$9:$I$128,ROW()-5),V$5+6&gt;=INDEX(Planning!$H$9:$H$128,ROW()-5)),IF($B62="Jalon",2,1),"")),"")</f>
        <v/>
      </c>
      <c r="W62" s="67">
        <f>IFERROR(IF(OR($A62="",W$5=""),"",IF(AND(W$5&lt;=INDEX(Planning!$I$9:$I$128,ROW()-5),W$5+6&gt;=INDEX(Planning!$H$9:$H$128,ROW()-5)),IF($B62="Jalon",2,1),"")),"")</f>
        <v/>
      </c>
      <c r="X62" s="67">
        <f>IFERROR(IF(OR($A62="",X$5=""),"",IF(AND(X$5&lt;=INDEX(Planning!$I$9:$I$128,ROW()-5),X$5+6&gt;=INDEX(Planning!$H$9:$H$128,ROW()-5)),IF($B62="Jalon",2,1),"")),"")</f>
        <v/>
      </c>
      <c r="Y62" s="67">
        <f>IFERROR(IF(OR($A62="",Y$5=""),"",IF(AND(Y$5&lt;=INDEX(Planning!$I$9:$I$128,ROW()-5),Y$5+6&gt;=INDEX(Planning!$H$9:$H$128,ROW()-5)),IF($B62="Jalon",2,1),"")),"")</f>
        <v/>
      </c>
      <c r="Z62" s="67">
        <f>IFERROR(IF(OR($A62="",Z$5=""),"",IF(AND(Z$5&lt;=INDEX(Planning!$I$9:$I$128,ROW()-5),Z$5+6&gt;=INDEX(Planning!$H$9:$H$128,ROW()-5)),IF($B62="Jalon",2,1),"")),"")</f>
        <v/>
      </c>
      <c r="AA62" s="67">
        <f>IFERROR(IF(OR($A62="",AA$5=""),"",IF(AND(AA$5&lt;=INDEX(Planning!$I$9:$I$128,ROW()-5),AA$5+6&gt;=INDEX(Planning!$H$9:$H$128,ROW()-5)),IF($B62="Jalon",2,1),"")),"")</f>
        <v/>
      </c>
      <c r="AB62" s="67">
        <f>IFERROR(IF(OR($A62="",AB$5=""),"",IF(AND(AB$5&lt;=INDEX(Planning!$I$9:$I$128,ROW()-5),AB$5+6&gt;=INDEX(Planning!$H$9:$H$128,ROW()-5)),IF($B62="Jalon",2,1),"")),"")</f>
        <v/>
      </c>
      <c r="AC62" s="67">
        <f>IFERROR(IF(OR($A62="",AC$5=""),"",IF(AND(AC$5&lt;=INDEX(Planning!$I$9:$I$128,ROW()-5),AC$5+6&gt;=INDEX(Planning!$H$9:$H$128,ROW()-5)),IF($B62="Jalon",2,1),"")),"")</f>
        <v/>
      </c>
      <c r="AD62" s="67">
        <f>IFERROR(IF(OR($A62="",AD$5=""),"",IF(AND(AD$5&lt;=INDEX(Planning!$I$9:$I$128,ROW()-5),AD$5+6&gt;=INDEX(Planning!$H$9:$H$128,ROW()-5)),IF($B62="Jalon",2,1),"")),"")</f>
        <v/>
      </c>
      <c r="AE62" s="67">
        <f>IFERROR(IF(OR($A62="",AE$5=""),"",IF(AND(AE$5&lt;=INDEX(Planning!$I$9:$I$128,ROW()-5),AE$5+6&gt;=INDEX(Planning!$H$9:$H$128,ROW()-5)),IF($B62="Jalon",2,1),"")),"")</f>
        <v/>
      </c>
      <c r="AF62" s="67">
        <f>IFERROR(IF(OR($A62="",AF$5=""),"",IF(AND(AF$5&lt;=INDEX(Planning!$I$9:$I$128,ROW()-5),AF$5+6&gt;=INDEX(Planning!$H$9:$H$128,ROW()-5)),IF($B62="Jalon",2,1),"")),"")</f>
        <v/>
      </c>
      <c r="AG62" s="67">
        <f>IFERROR(IF(OR($A62="",AG$5=""),"",IF(AND(AG$5&lt;=INDEX(Planning!$I$9:$I$128,ROW()-5),AG$5+6&gt;=INDEX(Planning!$H$9:$H$128,ROW()-5)),IF($B62="Jalon",2,1),"")),"")</f>
        <v/>
      </c>
    </row>
    <row r="63" ht="24" customHeight="1">
      <c r="A63" s="56">
        <f>IF(Planning!A66="","",Planning!A66)</f>
        <v/>
      </c>
      <c r="B63" s="56">
        <f>IF($A63="","",Planning!B66)</f>
        <v/>
      </c>
      <c r="C63" s="39">
        <f>IF($A63="","",Planning!C66)</f>
        <v/>
      </c>
      <c r="D63" s="39">
        <f>IF($A63="","",Planning!E66)</f>
        <v/>
      </c>
      <c r="E63" s="39">
        <f>IF($A63="","",Planning!F66)</f>
        <v/>
      </c>
      <c r="F63" s="56">
        <f>IF($A63="","",Planning!P66)</f>
        <v/>
      </c>
      <c r="G63" s="57">
        <f>IF($A63="","",Planning!M66)</f>
        <v/>
      </c>
      <c r="H63" s="68">
        <f>IFERROR(IF(OR($A63="",H$5=""),"",IF(AND(H$5&lt;=INDEX(Planning!$I$9:$I$128,ROW()-5),H$5+6&gt;=INDEX(Planning!$H$9:$H$128,ROW()-5)),IF($B63="Jalon",2,1),"")),"")</f>
        <v/>
      </c>
      <c r="I63" s="68">
        <f>IFERROR(IF(OR($A63="",I$5=""),"",IF(AND(I$5&lt;=INDEX(Planning!$I$9:$I$128,ROW()-5),I$5+6&gt;=INDEX(Planning!$H$9:$H$128,ROW()-5)),IF($B63="Jalon",2,1),"")),"")</f>
        <v/>
      </c>
      <c r="J63" s="68">
        <f>IFERROR(IF(OR($A63="",J$5=""),"",IF(AND(J$5&lt;=INDEX(Planning!$I$9:$I$128,ROW()-5),J$5+6&gt;=INDEX(Planning!$H$9:$H$128,ROW()-5)),IF($B63="Jalon",2,1),"")),"")</f>
        <v/>
      </c>
      <c r="K63" s="68">
        <f>IFERROR(IF(OR($A63="",K$5=""),"",IF(AND(K$5&lt;=INDEX(Planning!$I$9:$I$128,ROW()-5),K$5+6&gt;=INDEX(Planning!$H$9:$H$128,ROW()-5)),IF($B63="Jalon",2,1),"")),"")</f>
        <v/>
      </c>
      <c r="L63" s="68">
        <f>IFERROR(IF(OR($A63="",L$5=""),"",IF(AND(L$5&lt;=INDEX(Planning!$I$9:$I$128,ROW()-5),L$5+6&gt;=INDEX(Planning!$H$9:$H$128,ROW()-5)),IF($B63="Jalon",2,1),"")),"")</f>
        <v/>
      </c>
      <c r="M63" s="68">
        <f>IFERROR(IF(OR($A63="",M$5=""),"",IF(AND(M$5&lt;=INDEX(Planning!$I$9:$I$128,ROW()-5),M$5+6&gt;=INDEX(Planning!$H$9:$H$128,ROW()-5)),IF($B63="Jalon",2,1),"")),"")</f>
        <v/>
      </c>
      <c r="N63" s="68">
        <f>IFERROR(IF(OR($A63="",N$5=""),"",IF(AND(N$5&lt;=INDEX(Planning!$I$9:$I$128,ROW()-5),N$5+6&gt;=INDEX(Planning!$H$9:$H$128,ROW()-5)),IF($B63="Jalon",2,1),"")),"")</f>
        <v/>
      </c>
      <c r="O63" s="68">
        <f>IFERROR(IF(OR($A63="",O$5=""),"",IF(AND(O$5&lt;=INDEX(Planning!$I$9:$I$128,ROW()-5),O$5+6&gt;=INDEX(Planning!$H$9:$H$128,ROW()-5)),IF($B63="Jalon",2,1),"")),"")</f>
        <v/>
      </c>
      <c r="P63" s="68">
        <f>IFERROR(IF(OR($A63="",P$5=""),"",IF(AND(P$5&lt;=INDEX(Planning!$I$9:$I$128,ROW()-5),P$5+6&gt;=INDEX(Planning!$H$9:$H$128,ROW()-5)),IF($B63="Jalon",2,1),"")),"")</f>
        <v/>
      </c>
      <c r="Q63" s="68">
        <f>IFERROR(IF(OR($A63="",Q$5=""),"",IF(AND(Q$5&lt;=INDEX(Planning!$I$9:$I$128,ROW()-5),Q$5+6&gt;=INDEX(Planning!$H$9:$H$128,ROW()-5)),IF($B63="Jalon",2,1),"")),"")</f>
        <v/>
      </c>
      <c r="R63" s="68">
        <f>IFERROR(IF(OR($A63="",R$5=""),"",IF(AND(R$5&lt;=INDEX(Planning!$I$9:$I$128,ROW()-5),R$5+6&gt;=INDEX(Planning!$H$9:$H$128,ROW()-5)),IF($B63="Jalon",2,1),"")),"")</f>
        <v/>
      </c>
      <c r="S63" s="68">
        <f>IFERROR(IF(OR($A63="",S$5=""),"",IF(AND(S$5&lt;=INDEX(Planning!$I$9:$I$128,ROW()-5),S$5+6&gt;=INDEX(Planning!$H$9:$H$128,ROW()-5)),IF($B63="Jalon",2,1),"")),"")</f>
        <v/>
      </c>
      <c r="T63" s="68">
        <f>IFERROR(IF(OR($A63="",T$5=""),"",IF(AND(T$5&lt;=INDEX(Planning!$I$9:$I$128,ROW()-5),T$5+6&gt;=INDEX(Planning!$H$9:$H$128,ROW()-5)),IF($B63="Jalon",2,1),"")),"")</f>
        <v/>
      </c>
      <c r="U63" s="68">
        <f>IFERROR(IF(OR($A63="",U$5=""),"",IF(AND(U$5&lt;=INDEX(Planning!$I$9:$I$128,ROW()-5),U$5+6&gt;=INDEX(Planning!$H$9:$H$128,ROW()-5)),IF($B63="Jalon",2,1),"")),"")</f>
        <v/>
      </c>
      <c r="V63" s="68">
        <f>IFERROR(IF(OR($A63="",V$5=""),"",IF(AND(V$5&lt;=INDEX(Planning!$I$9:$I$128,ROW()-5),V$5+6&gt;=INDEX(Planning!$H$9:$H$128,ROW()-5)),IF($B63="Jalon",2,1),"")),"")</f>
        <v/>
      </c>
      <c r="W63" s="68">
        <f>IFERROR(IF(OR($A63="",W$5=""),"",IF(AND(W$5&lt;=INDEX(Planning!$I$9:$I$128,ROW()-5),W$5+6&gt;=INDEX(Planning!$H$9:$H$128,ROW()-5)),IF($B63="Jalon",2,1),"")),"")</f>
        <v/>
      </c>
      <c r="X63" s="68">
        <f>IFERROR(IF(OR($A63="",X$5=""),"",IF(AND(X$5&lt;=INDEX(Planning!$I$9:$I$128,ROW()-5),X$5+6&gt;=INDEX(Planning!$H$9:$H$128,ROW()-5)),IF($B63="Jalon",2,1),"")),"")</f>
        <v/>
      </c>
      <c r="Y63" s="68">
        <f>IFERROR(IF(OR($A63="",Y$5=""),"",IF(AND(Y$5&lt;=INDEX(Planning!$I$9:$I$128,ROW()-5),Y$5+6&gt;=INDEX(Planning!$H$9:$H$128,ROW()-5)),IF($B63="Jalon",2,1),"")),"")</f>
        <v/>
      </c>
      <c r="Z63" s="68">
        <f>IFERROR(IF(OR($A63="",Z$5=""),"",IF(AND(Z$5&lt;=INDEX(Planning!$I$9:$I$128,ROW()-5),Z$5+6&gt;=INDEX(Planning!$H$9:$H$128,ROW()-5)),IF($B63="Jalon",2,1),"")),"")</f>
        <v/>
      </c>
      <c r="AA63" s="68">
        <f>IFERROR(IF(OR($A63="",AA$5=""),"",IF(AND(AA$5&lt;=INDEX(Planning!$I$9:$I$128,ROW()-5),AA$5+6&gt;=INDEX(Planning!$H$9:$H$128,ROW()-5)),IF($B63="Jalon",2,1),"")),"")</f>
        <v/>
      </c>
      <c r="AB63" s="68">
        <f>IFERROR(IF(OR($A63="",AB$5=""),"",IF(AND(AB$5&lt;=INDEX(Planning!$I$9:$I$128,ROW()-5),AB$5+6&gt;=INDEX(Planning!$H$9:$H$128,ROW()-5)),IF($B63="Jalon",2,1),"")),"")</f>
        <v/>
      </c>
      <c r="AC63" s="68">
        <f>IFERROR(IF(OR($A63="",AC$5=""),"",IF(AND(AC$5&lt;=INDEX(Planning!$I$9:$I$128,ROW()-5),AC$5+6&gt;=INDEX(Planning!$H$9:$H$128,ROW()-5)),IF($B63="Jalon",2,1),"")),"")</f>
        <v/>
      </c>
      <c r="AD63" s="68">
        <f>IFERROR(IF(OR($A63="",AD$5=""),"",IF(AND(AD$5&lt;=INDEX(Planning!$I$9:$I$128,ROW()-5),AD$5+6&gt;=INDEX(Planning!$H$9:$H$128,ROW()-5)),IF($B63="Jalon",2,1),"")),"")</f>
        <v/>
      </c>
      <c r="AE63" s="68">
        <f>IFERROR(IF(OR($A63="",AE$5=""),"",IF(AND(AE$5&lt;=INDEX(Planning!$I$9:$I$128,ROW()-5),AE$5+6&gt;=INDEX(Planning!$H$9:$H$128,ROW()-5)),IF($B63="Jalon",2,1),"")),"")</f>
        <v/>
      </c>
      <c r="AF63" s="68">
        <f>IFERROR(IF(OR($A63="",AF$5=""),"",IF(AND(AF$5&lt;=INDEX(Planning!$I$9:$I$128,ROW()-5),AF$5+6&gt;=INDEX(Planning!$H$9:$H$128,ROW()-5)),IF($B63="Jalon",2,1),"")),"")</f>
        <v/>
      </c>
      <c r="AG63" s="68">
        <f>IFERROR(IF(OR($A63="",AG$5=""),"",IF(AND(AG$5&lt;=INDEX(Planning!$I$9:$I$128,ROW()-5),AG$5+6&gt;=INDEX(Planning!$H$9:$H$128,ROW()-5)),IF($B63="Jalon",2,1),"")),"")</f>
        <v/>
      </c>
    </row>
    <row r="64" ht="24" customHeight="1">
      <c r="A64" s="53">
        <f>IF(Planning!A67="","",Planning!A67)</f>
        <v/>
      </c>
      <c r="B64" s="53">
        <f>IF($A64="","",Planning!B67)</f>
        <v/>
      </c>
      <c r="C64" s="40">
        <f>IF($A64="","",Planning!C67)</f>
        <v/>
      </c>
      <c r="D64" s="40">
        <f>IF($A64="","",Planning!E67)</f>
        <v/>
      </c>
      <c r="E64" s="40">
        <f>IF($A64="","",Planning!F67)</f>
        <v/>
      </c>
      <c r="F64" s="53">
        <f>IF($A64="","",Planning!P67)</f>
        <v/>
      </c>
      <c r="G64" s="54">
        <f>IF($A64="","",Planning!M67)</f>
        <v/>
      </c>
      <c r="H64" s="67">
        <f>IFERROR(IF(OR($A64="",H$5=""),"",IF(AND(H$5&lt;=INDEX(Planning!$I$9:$I$128,ROW()-5),H$5+6&gt;=INDEX(Planning!$H$9:$H$128,ROW()-5)),IF($B64="Jalon",2,1),"")),"")</f>
        <v/>
      </c>
      <c r="I64" s="67">
        <f>IFERROR(IF(OR($A64="",I$5=""),"",IF(AND(I$5&lt;=INDEX(Planning!$I$9:$I$128,ROW()-5),I$5+6&gt;=INDEX(Planning!$H$9:$H$128,ROW()-5)),IF($B64="Jalon",2,1),"")),"")</f>
        <v/>
      </c>
      <c r="J64" s="67">
        <f>IFERROR(IF(OR($A64="",J$5=""),"",IF(AND(J$5&lt;=INDEX(Planning!$I$9:$I$128,ROW()-5),J$5+6&gt;=INDEX(Planning!$H$9:$H$128,ROW()-5)),IF($B64="Jalon",2,1),"")),"")</f>
        <v/>
      </c>
      <c r="K64" s="67">
        <f>IFERROR(IF(OR($A64="",K$5=""),"",IF(AND(K$5&lt;=INDEX(Planning!$I$9:$I$128,ROW()-5),K$5+6&gt;=INDEX(Planning!$H$9:$H$128,ROW()-5)),IF($B64="Jalon",2,1),"")),"")</f>
        <v/>
      </c>
      <c r="L64" s="67">
        <f>IFERROR(IF(OR($A64="",L$5=""),"",IF(AND(L$5&lt;=INDEX(Planning!$I$9:$I$128,ROW()-5),L$5+6&gt;=INDEX(Planning!$H$9:$H$128,ROW()-5)),IF($B64="Jalon",2,1),"")),"")</f>
        <v/>
      </c>
      <c r="M64" s="67">
        <f>IFERROR(IF(OR($A64="",M$5=""),"",IF(AND(M$5&lt;=INDEX(Planning!$I$9:$I$128,ROW()-5),M$5+6&gt;=INDEX(Planning!$H$9:$H$128,ROW()-5)),IF($B64="Jalon",2,1),"")),"")</f>
        <v/>
      </c>
      <c r="N64" s="67">
        <f>IFERROR(IF(OR($A64="",N$5=""),"",IF(AND(N$5&lt;=INDEX(Planning!$I$9:$I$128,ROW()-5),N$5+6&gt;=INDEX(Planning!$H$9:$H$128,ROW()-5)),IF($B64="Jalon",2,1),"")),"")</f>
        <v/>
      </c>
      <c r="O64" s="67">
        <f>IFERROR(IF(OR($A64="",O$5=""),"",IF(AND(O$5&lt;=INDEX(Planning!$I$9:$I$128,ROW()-5),O$5+6&gt;=INDEX(Planning!$H$9:$H$128,ROW()-5)),IF($B64="Jalon",2,1),"")),"")</f>
        <v/>
      </c>
      <c r="P64" s="67">
        <f>IFERROR(IF(OR($A64="",P$5=""),"",IF(AND(P$5&lt;=INDEX(Planning!$I$9:$I$128,ROW()-5),P$5+6&gt;=INDEX(Planning!$H$9:$H$128,ROW()-5)),IF($B64="Jalon",2,1),"")),"")</f>
        <v/>
      </c>
      <c r="Q64" s="67">
        <f>IFERROR(IF(OR($A64="",Q$5=""),"",IF(AND(Q$5&lt;=INDEX(Planning!$I$9:$I$128,ROW()-5),Q$5+6&gt;=INDEX(Planning!$H$9:$H$128,ROW()-5)),IF($B64="Jalon",2,1),"")),"")</f>
        <v/>
      </c>
      <c r="R64" s="67">
        <f>IFERROR(IF(OR($A64="",R$5=""),"",IF(AND(R$5&lt;=INDEX(Planning!$I$9:$I$128,ROW()-5),R$5+6&gt;=INDEX(Planning!$H$9:$H$128,ROW()-5)),IF($B64="Jalon",2,1),"")),"")</f>
        <v/>
      </c>
      <c r="S64" s="67">
        <f>IFERROR(IF(OR($A64="",S$5=""),"",IF(AND(S$5&lt;=INDEX(Planning!$I$9:$I$128,ROW()-5),S$5+6&gt;=INDEX(Planning!$H$9:$H$128,ROW()-5)),IF($B64="Jalon",2,1),"")),"")</f>
        <v/>
      </c>
      <c r="T64" s="67">
        <f>IFERROR(IF(OR($A64="",T$5=""),"",IF(AND(T$5&lt;=INDEX(Planning!$I$9:$I$128,ROW()-5),T$5+6&gt;=INDEX(Planning!$H$9:$H$128,ROW()-5)),IF($B64="Jalon",2,1),"")),"")</f>
        <v/>
      </c>
      <c r="U64" s="67">
        <f>IFERROR(IF(OR($A64="",U$5=""),"",IF(AND(U$5&lt;=INDEX(Planning!$I$9:$I$128,ROW()-5),U$5+6&gt;=INDEX(Planning!$H$9:$H$128,ROW()-5)),IF($B64="Jalon",2,1),"")),"")</f>
        <v/>
      </c>
      <c r="V64" s="67">
        <f>IFERROR(IF(OR($A64="",V$5=""),"",IF(AND(V$5&lt;=INDEX(Planning!$I$9:$I$128,ROW()-5),V$5+6&gt;=INDEX(Planning!$H$9:$H$128,ROW()-5)),IF($B64="Jalon",2,1),"")),"")</f>
        <v/>
      </c>
      <c r="W64" s="67">
        <f>IFERROR(IF(OR($A64="",W$5=""),"",IF(AND(W$5&lt;=INDEX(Planning!$I$9:$I$128,ROW()-5),W$5+6&gt;=INDEX(Planning!$H$9:$H$128,ROW()-5)),IF($B64="Jalon",2,1),"")),"")</f>
        <v/>
      </c>
      <c r="X64" s="67">
        <f>IFERROR(IF(OR($A64="",X$5=""),"",IF(AND(X$5&lt;=INDEX(Planning!$I$9:$I$128,ROW()-5),X$5+6&gt;=INDEX(Planning!$H$9:$H$128,ROW()-5)),IF($B64="Jalon",2,1),"")),"")</f>
        <v/>
      </c>
      <c r="Y64" s="67">
        <f>IFERROR(IF(OR($A64="",Y$5=""),"",IF(AND(Y$5&lt;=INDEX(Planning!$I$9:$I$128,ROW()-5),Y$5+6&gt;=INDEX(Planning!$H$9:$H$128,ROW()-5)),IF($B64="Jalon",2,1),"")),"")</f>
        <v/>
      </c>
      <c r="Z64" s="67">
        <f>IFERROR(IF(OR($A64="",Z$5=""),"",IF(AND(Z$5&lt;=INDEX(Planning!$I$9:$I$128,ROW()-5),Z$5+6&gt;=INDEX(Planning!$H$9:$H$128,ROW()-5)),IF($B64="Jalon",2,1),"")),"")</f>
        <v/>
      </c>
      <c r="AA64" s="67">
        <f>IFERROR(IF(OR($A64="",AA$5=""),"",IF(AND(AA$5&lt;=INDEX(Planning!$I$9:$I$128,ROW()-5),AA$5+6&gt;=INDEX(Planning!$H$9:$H$128,ROW()-5)),IF($B64="Jalon",2,1),"")),"")</f>
        <v/>
      </c>
      <c r="AB64" s="67">
        <f>IFERROR(IF(OR($A64="",AB$5=""),"",IF(AND(AB$5&lt;=INDEX(Planning!$I$9:$I$128,ROW()-5),AB$5+6&gt;=INDEX(Planning!$H$9:$H$128,ROW()-5)),IF($B64="Jalon",2,1),"")),"")</f>
        <v/>
      </c>
      <c r="AC64" s="67">
        <f>IFERROR(IF(OR($A64="",AC$5=""),"",IF(AND(AC$5&lt;=INDEX(Planning!$I$9:$I$128,ROW()-5),AC$5+6&gt;=INDEX(Planning!$H$9:$H$128,ROW()-5)),IF($B64="Jalon",2,1),"")),"")</f>
        <v/>
      </c>
      <c r="AD64" s="67">
        <f>IFERROR(IF(OR($A64="",AD$5=""),"",IF(AND(AD$5&lt;=INDEX(Planning!$I$9:$I$128,ROW()-5),AD$5+6&gt;=INDEX(Planning!$H$9:$H$128,ROW()-5)),IF($B64="Jalon",2,1),"")),"")</f>
        <v/>
      </c>
      <c r="AE64" s="67">
        <f>IFERROR(IF(OR($A64="",AE$5=""),"",IF(AND(AE$5&lt;=INDEX(Planning!$I$9:$I$128,ROW()-5),AE$5+6&gt;=INDEX(Planning!$H$9:$H$128,ROW()-5)),IF($B64="Jalon",2,1),"")),"")</f>
        <v/>
      </c>
      <c r="AF64" s="67">
        <f>IFERROR(IF(OR($A64="",AF$5=""),"",IF(AND(AF$5&lt;=INDEX(Planning!$I$9:$I$128,ROW()-5),AF$5+6&gt;=INDEX(Planning!$H$9:$H$128,ROW()-5)),IF($B64="Jalon",2,1),"")),"")</f>
        <v/>
      </c>
      <c r="AG64" s="67">
        <f>IFERROR(IF(OR($A64="",AG$5=""),"",IF(AND(AG$5&lt;=INDEX(Planning!$I$9:$I$128,ROW()-5),AG$5+6&gt;=INDEX(Planning!$H$9:$H$128,ROW()-5)),IF($B64="Jalon",2,1),"")),"")</f>
        <v/>
      </c>
    </row>
    <row r="65" ht="24" customHeight="1">
      <c r="A65" s="56">
        <f>IF(Planning!A68="","",Planning!A68)</f>
        <v/>
      </c>
      <c r="B65" s="56">
        <f>IF($A65="","",Planning!B68)</f>
        <v/>
      </c>
      <c r="C65" s="39">
        <f>IF($A65="","",Planning!C68)</f>
        <v/>
      </c>
      <c r="D65" s="39">
        <f>IF($A65="","",Planning!E68)</f>
        <v/>
      </c>
      <c r="E65" s="39">
        <f>IF($A65="","",Planning!F68)</f>
        <v/>
      </c>
      <c r="F65" s="56">
        <f>IF($A65="","",Planning!P68)</f>
        <v/>
      </c>
      <c r="G65" s="57">
        <f>IF($A65="","",Planning!M68)</f>
        <v/>
      </c>
      <c r="H65" s="68">
        <f>IFERROR(IF(OR($A65="",H$5=""),"",IF(AND(H$5&lt;=INDEX(Planning!$I$9:$I$128,ROW()-5),H$5+6&gt;=INDEX(Planning!$H$9:$H$128,ROW()-5)),IF($B65="Jalon",2,1),"")),"")</f>
        <v/>
      </c>
      <c r="I65" s="68">
        <f>IFERROR(IF(OR($A65="",I$5=""),"",IF(AND(I$5&lt;=INDEX(Planning!$I$9:$I$128,ROW()-5),I$5+6&gt;=INDEX(Planning!$H$9:$H$128,ROW()-5)),IF($B65="Jalon",2,1),"")),"")</f>
        <v/>
      </c>
      <c r="J65" s="68">
        <f>IFERROR(IF(OR($A65="",J$5=""),"",IF(AND(J$5&lt;=INDEX(Planning!$I$9:$I$128,ROW()-5),J$5+6&gt;=INDEX(Planning!$H$9:$H$128,ROW()-5)),IF($B65="Jalon",2,1),"")),"")</f>
        <v/>
      </c>
      <c r="K65" s="68">
        <f>IFERROR(IF(OR($A65="",K$5=""),"",IF(AND(K$5&lt;=INDEX(Planning!$I$9:$I$128,ROW()-5),K$5+6&gt;=INDEX(Planning!$H$9:$H$128,ROW()-5)),IF($B65="Jalon",2,1),"")),"")</f>
        <v/>
      </c>
      <c r="L65" s="68">
        <f>IFERROR(IF(OR($A65="",L$5=""),"",IF(AND(L$5&lt;=INDEX(Planning!$I$9:$I$128,ROW()-5),L$5+6&gt;=INDEX(Planning!$H$9:$H$128,ROW()-5)),IF($B65="Jalon",2,1),"")),"")</f>
        <v/>
      </c>
      <c r="M65" s="68">
        <f>IFERROR(IF(OR($A65="",M$5=""),"",IF(AND(M$5&lt;=INDEX(Planning!$I$9:$I$128,ROW()-5),M$5+6&gt;=INDEX(Planning!$H$9:$H$128,ROW()-5)),IF($B65="Jalon",2,1),"")),"")</f>
        <v/>
      </c>
      <c r="N65" s="68">
        <f>IFERROR(IF(OR($A65="",N$5=""),"",IF(AND(N$5&lt;=INDEX(Planning!$I$9:$I$128,ROW()-5),N$5+6&gt;=INDEX(Planning!$H$9:$H$128,ROW()-5)),IF($B65="Jalon",2,1),"")),"")</f>
        <v/>
      </c>
      <c r="O65" s="68">
        <f>IFERROR(IF(OR($A65="",O$5=""),"",IF(AND(O$5&lt;=INDEX(Planning!$I$9:$I$128,ROW()-5),O$5+6&gt;=INDEX(Planning!$H$9:$H$128,ROW()-5)),IF($B65="Jalon",2,1),"")),"")</f>
        <v/>
      </c>
      <c r="P65" s="68">
        <f>IFERROR(IF(OR($A65="",P$5=""),"",IF(AND(P$5&lt;=INDEX(Planning!$I$9:$I$128,ROW()-5),P$5+6&gt;=INDEX(Planning!$H$9:$H$128,ROW()-5)),IF($B65="Jalon",2,1),"")),"")</f>
        <v/>
      </c>
      <c r="Q65" s="68">
        <f>IFERROR(IF(OR($A65="",Q$5=""),"",IF(AND(Q$5&lt;=INDEX(Planning!$I$9:$I$128,ROW()-5),Q$5+6&gt;=INDEX(Planning!$H$9:$H$128,ROW()-5)),IF($B65="Jalon",2,1),"")),"")</f>
        <v/>
      </c>
      <c r="R65" s="68">
        <f>IFERROR(IF(OR($A65="",R$5=""),"",IF(AND(R$5&lt;=INDEX(Planning!$I$9:$I$128,ROW()-5),R$5+6&gt;=INDEX(Planning!$H$9:$H$128,ROW()-5)),IF($B65="Jalon",2,1),"")),"")</f>
        <v/>
      </c>
      <c r="S65" s="68">
        <f>IFERROR(IF(OR($A65="",S$5=""),"",IF(AND(S$5&lt;=INDEX(Planning!$I$9:$I$128,ROW()-5),S$5+6&gt;=INDEX(Planning!$H$9:$H$128,ROW()-5)),IF($B65="Jalon",2,1),"")),"")</f>
        <v/>
      </c>
      <c r="T65" s="68">
        <f>IFERROR(IF(OR($A65="",T$5=""),"",IF(AND(T$5&lt;=INDEX(Planning!$I$9:$I$128,ROW()-5),T$5+6&gt;=INDEX(Planning!$H$9:$H$128,ROW()-5)),IF($B65="Jalon",2,1),"")),"")</f>
        <v/>
      </c>
      <c r="U65" s="68">
        <f>IFERROR(IF(OR($A65="",U$5=""),"",IF(AND(U$5&lt;=INDEX(Planning!$I$9:$I$128,ROW()-5),U$5+6&gt;=INDEX(Planning!$H$9:$H$128,ROW()-5)),IF($B65="Jalon",2,1),"")),"")</f>
        <v/>
      </c>
      <c r="V65" s="68">
        <f>IFERROR(IF(OR($A65="",V$5=""),"",IF(AND(V$5&lt;=INDEX(Planning!$I$9:$I$128,ROW()-5),V$5+6&gt;=INDEX(Planning!$H$9:$H$128,ROW()-5)),IF($B65="Jalon",2,1),"")),"")</f>
        <v/>
      </c>
      <c r="W65" s="68">
        <f>IFERROR(IF(OR($A65="",W$5=""),"",IF(AND(W$5&lt;=INDEX(Planning!$I$9:$I$128,ROW()-5),W$5+6&gt;=INDEX(Planning!$H$9:$H$128,ROW()-5)),IF($B65="Jalon",2,1),"")),"")</f>
        <v/>
      </c>
      <c r="X65" s="68">
        <f>IFERROR(IF(OR($A65="",X$5=""),"",IF(AND(X$5&lt;=INDEX(Planning!$I$9:$I$128,ROW()-5),X$5+6&gt;=INDEX(Planning!$H$9:$H$128,ROW()-5)),IF($B65="Jalon",2,1),"")),"")</f>
        <v/>
      </c>
      <c r="Y65" s="68">
        <f>IFERROR(IF(OR($A65="",Y$5=""),"",IF(AND(Y$5&lt;=INDEX(Planning!$I$9:$I$128,ROW()-5),Y$5+6&gt;=INDEX(Planning!$H$9:$H$128,ROW()-5)),IF($B65="Jalon",2,1),"")),"")</f>
        <v/>
      </c>
      <c r="Z65" s="68">
        <f>IFERROR(IF(OR($A65="",Z$5=""),"",IF(AND(Z$5&lt;=INDEX(Planning!$I$9:$I$128,ROW()-5),Z$5+6&gt;=INDEX(Planning!$H$9:$H$128,ROW()-5)),IF($B65="Jalon",2,1),"")),"")</f>
        <v/>
      </c>
      <c r="AA65" s="68">
        <f>IFERROR(IF(OR($A65="",AA$5=""),"",IF(AND(AA$5&lt;=INDEX(Planning!$I$9:$I$128,ROW()-5),AA$5+6&gt;=INDEX(Planning!$H$9:$H$128,ROW()-5)),IF($B65="Jalon",2,1),"")),"")</f>
        <v/>
      </c>
      <c r="AB65" s="68">
        <f>IFERROR(IF(OR($A65="",AB$5=""),"",IF(AND(AB$5&lt;=INDEX(Planning!$I$9:$I$128,ROW()-5),AB$5+6&gt;=INDEX(Planning!$H$9:$H$128,ROW()-5)),IF($B65="Jalon",2,1),"")),"")</f>
        <v/>
      </c>
      <c r="AC65" s="68">
        <f>IFERROR(IF(OR($A65="",AC$5=""),"",IF(AND(AC$5&lt;=INDEX(Planning!$I$9:$I$128,ROW()-5),AC$5+6&gt;=INDEX(Planning!$H$9:$H$128,ROW()-5)),IF($B65="Jalon",2,1),"")),"")</f>
        <v/>
      </c>
      <c r="AD65" s="68">
        <f>IFERROR(IF(OR($A65="",AD$5=""),"",IF(AND(AD$5&lt;=INDEX(Planning!$I$9:$I$128,ROW()-5),AD$5+6&gt;=INDEX(Planning!$H$9:$H$128,ROW()-5)),IF($B65="Jalon",2,1),"")),"")</f>
        <v/>
      </c>
      <c r="AE65" s="68">
        <f>IFERROR(IF(OR($A65="",AE$5=""),"",IF(AND(AE$5&lt;=INDEX(Planning!$I$9:$I$128,ROW()-5),AE$5+6&gt;=INDEX(Planning!$H$9:$H$128,ROW()-5)),IF($B65="Jalon",2,1),"")),"")</f>
        <v/>
      </c>
      <c r="AF65" s="68">
        <f>IFERROR(IF(OR($A65="",AF$5=""),"",IF(AND(AF$5&lt;=INDEX(Planning!$I$9:$I$128,ROW()-5),AF$5+6&gt;=INDEX(Planning!$H$9:$H$128,ROW()-5)),IF($B65="Jalon",2,1),"")),"")</f>
        <v/>
      </c>
      <c r="AG65" s="68">
        <f>IFERROR(IF(OR($A65="",AG$5=""),"",IF(AND(AG$5&lt;=INDEX(Planning!$I$9:$I$128,ROW()-5),AG$5+6&gt;=INDEX(Planning!$H$9:$H$128,ROW()-5)),IF($B65="Jalon",2,1),"")),"")</f>
        <v/>
      </c>
    </row>
    <row r="66" ht="24" customHeight="1">
      <c r="A66" s="53">
        <f>IF(Planning!A69="","",Planning!A69)</f>
        <v/>
      </c>
      <c r="B66" s="53">
        <f>IF($A66="","",Planning!B69)</f>
        <v/>
      </c>
      <c r="C66" s="40">
        <f>IF($A66="","",Planning!C69)</f>
        <v/>
      </c>
      <c r="D66" s="40">
        <f>IF($A66="","",Planning!E69)</f>
        <v/>
      </c>
      <c r="E66" s="40">
        <f>IF($A66="","",Planning!F69)</f>
        <v/>
      </c>
      <c r="F66" s="53">
        <f>IF($A66="","",Planning!P69)</f>
        <v/>
      </c>
      <c r="G66" s="54">
        <f>IF($A66="","",Planning!M69)</f>
        <v/>
      </c>
      <c r="H66" s="67">
        <f>IFERROR(IF(OR($A66="",H$5=""),"",IF(AND(H$5&lt;=INDEX(Planning!$I$9:$I$128,ROW()-5),H$5+6&gt;=INDEX(Planning!$H$9:$H$128,ROW()-5)),IF($B66="Jalon",2,1),"")),"")</f>
        <v/>
      </c>
      <c r="I66" s="67">
        <f>IFERROR(IF(OR($A66="",I$5=""),"",IF(AND(I$5&lt;=INDEX(Planning!$I$9:$I$128,ROW()-5),I$5+6&gt;=INDEX(Planning!$H$9:$H$128,ROW()-5)),IF($B66="Jalon",2,1),"")),"")</f>
        <v/>
      </c>
      <c r="J66" s="67">
        <f>IFERROR(IF(OR($A66="",J$5=""),"",IF(AND(J$5&lt;=INDEX(Planning!$I$9:$I$128,ROW()-5),J$5+6&gt;=INDEX(Planning!$H$9:$H$128,ROW()-5)),IF($B66="Jalon",2,1),"")),"")</f>
        <v/>
      </c>
      <c r="K66" s="67">
        <f>IFERROR(IF(OR($A66="",K$5=""),"",IF(AND(K$5&lt;=INDEX(Planning!$I$9:$I$128,ROW()-5),K$5+6&gt;=INDEX(Planning!$H$9:$H$128,ROW()-5)),IF($B66="Jalon",2,1),"")),"")</f>
        <v/>
      </c>
      <c r="L66" s="67">
        <f>IFERROR(IF(OR($A66="",L$5=""),"",IF(AND(L$5&lt;=INDEX(Planning!$I$9:$I$128,ROW()-5),L$5+6&gt;=INDEX(Planning!$H$9:$H$128,ROW()-5)),IF($B66="Jalon",2,1),"")),"")</f>
        <v/>
      </c>
      <c r="M66" s="67">
        <f>IFERROR(IF(OR($A66="",M$5=""),"",IF(AND(M$5&lt;=INDEX(Planning!$I$9:$I$128,ROW()-5),M$5+6&gt;=INDEX(Planning!$H$9:$H$128,ROW()-5)),IF($B66="Jalon",2,1),"")),"")</f>
        <v/>
      </c>
      <c r="N66" s="67">
        <f>IFERROR(IF(OR($A66="",N$5=""),"",IF(AND(N$5&lt;=INDEX(Planning!$I$9:$I$128,ROW()-5),N$5+6&gt;=INDEX(Planning!$H$9:$H$128,ROW()-5)),IF($B66="Jalon",2,1),"")),"")</f>
        <v/>
      </c>
      <c r="O66" s="67">
        <f>IFERROR(IF(OR($A66="",O$5=""),"",IF(AND(O$5&lt;=INDEX(Planning!$I$9:$I$128,ROW()-5),O$5+6&gt;=INDEX(Planning!$H$9:$H$128,ROW()-5)),IF($B66="Jalon",2,1),"")),"")</f>
        <v/>
      </c>
      <c r="P66" s="67">
        <f>IFERROR(IF(OR($A66="",P$5=""),"",IF(AND(P$5&lt;=INDEX(Planning!$I$9:$I$128,ROW()-5),P$5+6&gt;=INDEX(Planning!$H$9:$H$128,ROW()-5)),IF($B66="Jalon",2,1),"")),"")</f>
        <v/>
      </c>
      <c r="Q66" s="67">
        <f>IFERROR(IF(OR($A66="",Q$5=""),"",IF(AND(Q$5&lt;=INDEX(Planning!$I$9:$I$128,ROW()-5),Q$5+6&gt;=INDEX(Planning!$H$9:$H$128,ROW()-5)),IF($B66="Jalon",2,1),"")),"")</f>
        <v/>
      </c>
      <c r="R66" s="67">
        <f>IFERROR(IF(OR($A66="",R$5=""),"",IF(AND(R$5&lt;=INDEX(Planning!$I$9:$I$128,ROW()-5),R$5+6&gt;=INDEX(Planning!$H$9:$H$128,ROW()-5)),IF($B66="Jalon",2,1),"")),"")</f>
        <v/>
      </c>
      <c r="S66" s="67">
        <f>IFERROR(IF(OR($A66="",S$5=""),"",IF(AND(S$5&lt;=INDEX(Planning!$I$9:$I$128,ROW()-5),S$5+6&gt;=INDEX(Planning!$H$9:$H$128,ROW()-5)),IF($B66="Jalon",2,1),"")),"")</f>
        <v/>
      </c>
      <c r="T66" s="67">
        <f>IFERROR(IF(OR($A66="",T$5=""),"",IF(AND(T$5&lt;=INDEX(Planning!$I$9:$I$128,ROW()-5),T$5+6&gt;=INDEX(Planning!$H$9:$H$128,ROW()-5)),IF($B66="Jalon",2,1),"")),"")</f>
        <v/>
      </c>
      <c r="U66" s="67">
        <f>IFERROR(IF(OR($A66="",U$5=""),"",IF(AND(U$5&lt;=INDEX(Planning!$I$9:$I$128,ROW()-5),U$5+6&gt;=INDEX(Planning!$H$9:$H$128,ROW()-5)),IF($B66="Jalon",2,1),"")),"")</f>
        <v/>
      </c>
      <c r="V66" s="67">
        <f>IFERROR(IF(OR($A66="",V$5=""),"",IF(AND(V$5&lt;=INDEX(Planning!$I$9:$I$128,ROW()-5),V$5+6&gt;=INDEX(Planning!$H$9:$H$128,ROW()-5)),IF($B66="Jalon",2,1),"")),"")</f>
        <v/>
      </c>
      <c r="W66" s="67">
        <f>IFERROR(IF(OR($A66="",W$5=""),"",IF(AND(W$5&lt;=INDEX(Planning!$I$9:$I$128,ROW()-5),W$5+6&gt;=INDEX(Planning!$H$9:$H$128,ROW()-5)),IF($B66="Jalon",2,1),"")),"")</f>
        <v/>
      </c>
      <c r="X66" s="67">
        <f>IFERROR(IF(OR($A66="",X$5=""),"",IF(AND(X$5&lt;=INDEX(Planning!$I$9:$I$128,ROW()-5),X$5+6&gt;=INDEX(Planning!$H$9:$H$128,ROW()-5)),IF($B66="Jalon",2,1),"")),"")</f>
        <v/>
      </c>
      <c r="Y66" s="67">
        <f>IFERROR(IF(OR($A66="",Y$5=""),"",IF(AND(Y$5&lt;=INDEX(Planning!$I$9:$I$128,ROW()-5),Y$5+6&gt;=INDEX(Planning!$H$9:$H$128,ROW()-5)),IF($B66="Jalon",2,1),"")),"")</f>
        <v/>
      </c>
      <c r="Z66" s="67">
        <f>IFERROR(IF(OR($A66="",Z$5=""),"",IF(AND(Z$5&lt;=INDEX(Planning!$I$9:$I$128,ROW()-5),Z$5+6&gt;=INDEX(Planning!$H$9:$H$128,ROW()-5)),IF($B66="Jalon",2,1),"")),"")</f>
        <v/>
      </c>
      <c r="AA66" s="67">
        <f>IFERROR(IF(OR($A66="",AA$5=""),"",IF(AND(AA$5&lt;=INDEX(Planning!$I$9:$I$128,ROW()-5),AA$5+6&gt;=INDEX(Planning!$H$9:$H$128,ROW()-5)),IF($B66="Jalon",2,1),"")),"")</f>
        <v/>
      </c>
      <c r="AB66" s="67">
        <f>IFERROR(IF(OR($A66="",AB$5=""),"",IF(AND(AB$5&lt;=INDEX(Planning!$I$9:$I$128,ROW()-5),AB$5+6&gt;=INDEX(Planning!$H$9:$H$128,ROW()-5)),IF($B66="Jalon",2,1),"")),"")</f>
        <v/>
      </c>
      <c r="AC66" s="67">
        <f>IFERROR(IF(OR($A66="",AC$5=""),"",IF(AND(AC$5&lt;=INDEX(Planning!$I$9:$I$128,ROW()-5),AC$5+6&gt;=INDEX(Planning!$H$9:$H$128,ROW()-5)),IF($B66="Jalon",2,1),"")),"")</f>
        <v/>
      </c>
      <c r="AD66" s="67">
        <f>IFERROR(IF(OR($A66="",AD$5=""),"",IF(AND(AD$5&lt;=INDEX(Planning!$I$9:$I$128,ROW()-5),AD$5+6&gt;=INDEX(Planning!$H$9:$H$128,ROW()-5)),IF($B66="Jalon",2,1),"")),"")</f>
        <v/>
      </c>
      <c r="AE66" s="67">
        <f>IFERROR(IF(OR($A66="",AE$5=""),"",IF(AND(AE$5&lt;=INDEX(Planning!$I$9:$I$128,ROW()-5),AE$5+6&gt;=INDEX(Planning!$H$9:$H$128,ROW()-5)),IF($B66="Jalon",2,1),"")),"")</f>
        <v/>
      </c>
      <c r="AF66" s="67">
        <f>IFERROR(IF(OR($A66="",AF$5=""),"",IF(AND(AF$5&lt;=INDEX(Planning!$I$9:$I$128,ROW()-5),AF$5+6&gt;=INDEX(Planning!$H$9:$H$128,ROW()-5)),IF($B66="Jalon",2,1),"")),"")</f>
        <v/>
      </c>
      <c r="AG66" s="67">
        <f>IFERROR(IF(OR($A66="",AG$5=""),"",IF(AND(AG$5&lt;=INDEX(Planning!$I$9:$I$128,ROW()-5),AG$5+6&gt;=INDEX(Planning!$H$9:$H$128,ROW()-5)),IF($B66="Jalon",2,1),"")),"")</f>
        <v/>
      </c>
    </row>
    <row r="67" ht="24" customHeight="1">
      <c r="A67" s="56">
        <f>IF(Planning!A70="","",Planning!A70)</f>
        <v/>
      </c>
      <c r="B67" s="56">
        <f>IF($A67="","",Planning!B70)</f>
        <v/>
      </c>
      <c r="C67" s="39">
        <f>IF($A67="","",Planning!C70)</f>
        <v/>
      </c>
      <c r="D67" s="39">
        <f>IF($A67="","",Planning!E70)</f>
        <v/>
      </c>
      <c r="E67" s="39">
        <f>IF($A67="","",Planning!F70)</f>
        <v/>
      </c>
      <c r="F67" s="56">
        <f>IF($A67="","",Planning!P70)</f>
        <v/>
      </c>
      <c r="G67" s="57">
        <f>IF($A67="","",Planning!M70)</f>
        <v/>
      </c>
      <c r="H67" s="68">
        <f>IFERROR(IF(OR($A67="",H$5=""),"",IF(AND(H$5&lt;=INDEX(Planning!$I$9:$I$128,ROW()-5),H$5+6&gt;=INDEX(Planning!$H$9:$H$128,ROW()-5)),IF($B67="Jalon",2,1),"")),"")</f>
        <v/>
      </c>
      <c r="I67" s="68">
        <f>IFERROR(IF(OR($A67="",I$5=""),"",IF(AND(I$5&lt;=INDEX(Planning!$I$9:$I$128,ROW()-5),I$5+6&gt;=INDEX(Planning!$H$9:$H$128,ROW()-5)),IF($B67="Jalon",2,1),"")),"")</f>
        <v/>
      </c>
      <c r="J67" s="68">
        <f>IFERROR(IF(OR($A67="",J$5=""),"",IF(AND(J$5&lt;=INDEX(Planning!$I$9:$I$128,ROW()-5),J$5+6&gt;=INDEX(Planning!$H$9:$H$128,ROW()-5)),IF($B67="Jalon",2,1),"")),"")</f>
        <v/>
      </c>
      <c r="K67" s="68">
        <f>IFERROR(IF(OR($A67="",K$5=""),"",IF(AND(K$5&lt;=INDEX(Planning!$I$9:$I$128,ROW()-5),K$5+6&gt;=INDEX(Planning!$H$9:$H$128,ROW()-5)),IF($B67="Jalon",2,1),"")),"")</f>
        <v/>
      </c>
      <c r="L67" s="68">
        <f>IFERROR(IF(OR($A67="",L$5=""),"",IF(AND(L$5&lt;=INDEX(Planning!$I$9:$I$128,ROW()-5),L$5+6&gt;=INDEX(Planning!$H$9:$H$128,ROW()-5)),IF($B67="Jalon",2,1),"")),"")</f>
        <v/>
      </c>
      <c r="M67" s="68">
        <f>IFERROR(IF(OR($A67="",M$5=""),"",IF(AND(M$5&lt;=INDEX(Planning!$I$9:$I$128,ROW()-5),M$5+6&gt;=INDEX(Planning!$H$9:$H$128,ROW()-5)),IF($B67="Jalon",2,1),"")),"")</f>
        <v/>
      </c>
      <c r="N67" s="68">
        <f>IFERROR(IF(OR($A67="",N$5=""),"",IF(AND(N$5&lt;=INDEX(Planning!$I$9:$I$128,ROW()-5),N$5+6&gt;=INDEX(Planning!$H$9:$H$128,ROW()-5)),IF($B67="Jalon",2,1),"")),"")</f>
        <v/>
      </c>
      <c r="O67" s="68">
        <f>IFERROR(IF(OR($A67="",O$5=""),"",IF(AND(O$5&lt;=INDEX(Planning!$I$9:$I$128,ROW()-5),O$5+6&gt;=INDEX(Planning!$H$9:$H$128,ROW()-5)),IF($B67="Jalon",2,1),"")),"")</f>
        <v/>
      </c>
      <c r="P67" s="68">
        <f>IFERROR(IF(OR($A67="",P$5=""),"",IF(AND(P$5&lt;=INDEX(Planning!$I$9:$I$128,ROW()-5),P$5+6&gt;=INDEX(Planning!$H$9:$H$128,ROW()-5)),IF($B67="Jalon",2,1),"")),"")</f>
        <v/>
      </c>
      <c r="Q67" s="68">
        <f>IFERROR(IF(OR($A67="",Q$5=""),"",IF(AND(Q$5&lt;=INDEX(Planning!$I$9:$I$128,ROW()-5),Q$5+6&gt;=INDEX(Planning!$H$9:$H$128,ROW()-5)),IF($B67="Jalon",2,1),"")),"")</f>
        <v/>
      </c>
      <c r="R67" s="68">
        <f>IFERROR(IF(OR($A67="",R$5=""),"",IF(AND(R$5&lt;=INDEX(Planning!$I$9:$I$128,ROW()-5),R$5+6&gt;=INDEX(Planning!$H$9:$H$128,ROW()-5)),IF($B67="Jalon",2,1),"")),"")</f>
        <v/>
      </c>
      <c r="S67" s="68">
        <f>IFERROR(IF(OR($A67="",S$5=""),"",IF(AND(S$5&lt;=INDEX(Planning!$I$9:$I$128,ROW()-5),S$5+6&gt;=INDEX(Planning!$H$9:$H$128,ROW()-5)),IF($B67="Jalon",2,1),"")),"")</f>
        <v/>
      </c>
      <c r="T67" s="68">
        <f>IFERROR(IF(OR($A67="",T$5=""),"",IF(AND(T$5&lt;=INDEX(Planning!$I$9:$I$128,ROW()-5),T$5+6&gt;=INDEX(Planning!$H$9:$H$128,ROW()-5)),IF($B67="Jalon",2,1),"")),"")</f>
        <v/>
      </c>
      <c r="U67" s="68">
        <f>IFERROR(IF(OR($A67="",U$5=""),"",IF(AND(U$5&lt;=INDEX(Planning!$I$9:$I$128,ROW()-5),U$5+6&gt;=INDEX(Planning!$H$9:$H$128,ROW()-5)),IF($B67="Jalon",2,1),"")),"")</f>
        <v/>
      </c>
      <c r="V67" s="68">
        <f>IFERROR(IF(OR($A67="",V$5=""),"",IF(AND(V$5&lt;=INDEX(Planning!$I$9:$I$128,ROW()-5),V$5+6&gt;=INDEX(Planning!$H$9:$H$128,ROW()-5)),IF($B67="Jalon",2,1),"")),"")</f>
        <v/>
      </c>
      <c r="W67" s="68">
        <f>IFERROR(IF(OR($A67="",W$5=""),"",IF(AND(W$5&lt;=INDEX(Planning!$I$9:$I$128,ROW()-5),W$5+6&gt;=INDEX(Planning!$H$9:$H$128,ROW()-5)),IF($B67="Jalon",2,1),"")),"")</f>
        <v/>
      </c>
      <c r="X67" s="68">
        <f>IFERROR(IF(OR($A67="",X$5=""),"",IF(AND(X$5&lt;=INDEX(Planning!$I$9:$I$128,ROW()-5),X$5+6&gt;=INDEX(Planning!$H$9:$H$128,ROW()-5)),IF($B67="Jalon",2,1),"")),"")</f>
        <v/>
      </c>
      <c r="Y67" s="68">
        <f>IFERROR(IF(OR($A67="",Y$5=""),"",IF(AND(Y$5&lt;=INDEX(Planning!$I$9:$I$128,ROW()-5),Y$5+6&gt;=INDEX(Planning!$H$9:$H$128,ROW()-5)),IF($B67="Jalon",2,1),"")),"")</f>
        <v/>
      </c>
      <c r="Z67" s="68">
        <f>IFERROR(IF(OR($A67="",Z$5=""),"",IF(AND(Z$5&lt;=INDEX(Planning!$I$9:$I$128,ROW()-5),Z$5+6&gt;=INDEX(Planning!$H$9:$H$128,ROW()-5)),IF($B67="Jalon",2,1),"")),"")</f>
        <v/>
      </c>
      <c r="AA67" s="68">
        <f>IFERROR(IF(OR($A67="",AA$5=""),"",IF(AND(AA$5&lt;=INDEX(Planning!$I$9:$I$128,ROW()-5),AA$5+6&gt;=INDEX(Planning!$H$9:$H$128,ROW()-5)),IF($B67="Jalon",2,1),"")),"")</f>
        <v/>
      </c>
      <c r="AB67" s="68">
        <f>IFERROR(IF(OR($A67="",AB$5=""),"",IF(AND(AB$5&lt;=INDEX(Planning!$I$9:$I$128,ROW()-5),AB$5+6&gt;=INDEX(Planning!$H$9:$H$128,ROW()-5)),IF($B67="Jalon",2,1),"")),"")</f>
        <v/>
      </c>
      <c r="AC67" s="68">
        <f>IFERROR(IF(OR($A67="",AC$5=""),"",IF(AND(AC$5&lt;=INDEX(Planning!$I$9:$I$128,ROW()-5),AC$5+6&gt;=INDEX(Planning!$H$9:$H$128,ROW()-5)),IF($B67="Jalon",2,1),"")),"")</f>
        <v/>
      </c>
      <c r="AD67" s="68">
        <f>IFERROR(IF(OR($A67="",AD$5=""),"",IF(AND(AD$5&lt;=INDEX(Planning!$I$9:$I$128,ROW()-5),AD$5+6&gt;=INDEX(Planning!$H$9:$H$128,ROW()-5)),IF($B67="Jalon",2,1),"")),"")</f>
        <v/>
      </c>
      <c r="AE67" s="68">
        <f>IFERROR(IF(OR($A67="",AE$5=""),"",IF(AND(AE$5&lt;=INDEX(Planning!$I$9:$I$128,ROW()-5),AE$5+6&gt;=INDEX(Planning!$H$9:$H$128,ROW()-5)),IF($B67="Jalon",2,1),"")),"")</f>
        <v/>
      </c>
      <c r="AF67" s="68">
        <f>IFERROR(IF(OR($A67="",AF$5=""),"",IF(AND(AF$5&lt;=INDEX(Planning!$I$9:$I$128,ROW()-5),AF$5+6&gt;=INDEX(Planning!$H$9:$H$128,ROW()-5)),IF($B67="Jalon",2,1),"")),"")</f>
        <v/>
      </c>
      <c r="AG67" s="68">
        <f>IFERROR(IF(OR($A67="",AG$5=""),"",IF(AND(AG$5&lt;=INDEX(Planning!$I$9:$I$128,ROW()-5),AG$5+6&gt;=INDEX(Planning!$H$9:$H$128,ROW()-5)),IF($B67="Jalon",2,1),"")),"")</f>
        <v/>
      </c>
    </row>
    <row r="68" ht="24" customHeight="1">
      <c r="A68" s="53">
        <f>IF(Planning!A71="","",Planning!A71)</f>
        <v/>
      </c>
      <c r="B68" s="53">
        <f>IF($A68="","",Planning!B71)</f>
        <v/>
      </c>
      <c r="C68" s="40">
        <f>IF($A68="","",Planning!C71)</f>
        <v/>
      </c>
      <c r="D68" s="40">
        <f>IF($A68="","",Planning!E71)</f>
        <v/>
      </c>
      <c r="E68" s="40">
        <f>IF($A68="","",Planning!F71)</f>
        <v/>
      </c>
      <c r="F68" s="53">
        <f>IF($A68="","",Planning!P71)</f>
        <v/>
      </c>
      <c r="G68" s="54">
        <f>IF($A68="","",Planning!M71)</f>
        <v/>
      </c>
      <c r="H68" s="67">
        <f>IFERROR(IF(OR($A68="",H$5=""),"",IF(AND(H$5&lt;=INDEX(Planning!$I$9:$I$128,ROW()-5),H$5+6&gt;=INDEX(Planning!$H$9:$H$128,ROW()-5)),IF($B68="Jalon",2,1),"")),"")</f>
        <v/>
      </c>
      <c r="I68" s="67">
        <f>IFERROR(IF(OR($A68="",I$5=""),"",IF(AND(I$5&lt;=INDEX(Planning!$I$9:$I$128,ROW()-5),I$5+6&gt;=INDEX(Planning!$H$9:$H$128,ROW()-5)),IF($B68="Jalon",2,1),"")),"")</f>
        <v/>
      </c>
      <c r="J68" s="67">
        <f>IFERROR(IF(OR($A68="",J$5=""),"",IF(AND(J$5&lt;=INDEX(Planning!$I$9:$I$128,ROW()-5),J$5+6&gt;=INDEX(Planning!$H$9:$H$128,ROW()-5)),IF($B68="Jalon",2,1),"")),"")</f>
        <v/>
      </c>
      <c r="K68" s="67">
        <f>IFERROR(IF(OR($A68="",K$5=""),"",IF(AND(K$5&lt;=INDEX(Planning!$I$9:$I$128,ROW()-5),K$5+6&gt;=INDEX(Planning!$H$9:$H$128,ROW()-5)),IF($B68="Jalon",2,1),"")),"")</f>
        <v/>
      </c>
      <c r="L68" s="67">
        <f>IFERROR(IF(OR($A68="",L$5=""),"",IF(AND(L$5&lt;=INDEX(Planning!$I$9:$I$128,ROW()-5),L$5+6&gt;=INDEX(Planning!$H$9:$H$128,ROW()-5)),IF($B68="Jalon",2,1),"")),"")</f>
        <v/>
      </c>
      <c r="M68" s="67">
        <f>IFERROR(IF(OR($A68="",M$5=""),"",IF(AND(M$5&lt;=INDEX(Planning!$I$9:$I$128,ROW()-5),M$5+6&gt;=INDEX(Planning!$H$9:$H$128,ROW()-5)),IF($B68="Jalon",2,1),"")),"")</f>
        <v/>
      </c>
      <c r="N68" s="67">
        <f>IFERROR(IF(OR($A68="",N$5=""),"",IF(AND(N$5&lt;=INDEX(Planning!$I$9:$I$128,ROW()-5),N$5+6&gt;=INDEX(Planning!$H$9:$H$128,ROW()-5)),IF($B68="Jalon",2,1),"")),"")</f>
        <v/>
      </c>
      <c r="O68" s="67">
        <f>IFERROR(IF(OR($A68="",O$5=""),"",IF(AND(O$5&lt;=INDEX(Planning!$I$9:$I$128,ROW()-5),O$5+6&gt;=INDEX(Planning!$H$9:$H$128,ROW()-5)),IF($B68="Jalon",2,1),"")),"")</f>
        <v/>
      </c>
      <c r="P68" s="67">
        <f>IFERROR(IF(OR($A68="",P$5=""),"",IF(AND(P$5&lt;=INDEX(Planning!$I$9:$I$128,ROW()-5),P$5+6&gt;=INDEX(Planning!$H$9:$H$128,ROW()-5)),IF($B68="Jalon",2,1),"")),"")</f>
        <v/>
      </c>
      <c r="Q68" s="67">
        <f>IFERROR(IF(OR($A68="",Q$5=""),"",IF(AND(Q$5&lt;=INDEX(Planning!$I$9:$I$128,ROW()-5),Q$5+6&gt;=INDEX(Planning!$H$9:$H$128,ROW()-5)),IF($B68="Jalon",2,1),"")),"")</f>
        <v/>
      </c>
      <c r="R68" s="67">
        <f>IFERROR(IF(OR($A68="",R$5=""),"",IF(AND(R$5&lt;=INDEX(Planning!$I$9:$I$128,ROW()-5),R$5+6&gt;=INDEX(Planning!$H$9:$H$128,ROW()-5)),IF($B68="Jalon",2,1),"")),"")</f>
        <v/>
      </c>
      <c r="S68" s="67">
        <f>IFERROR(IF(OR($A68="",S$5=""),"",IF(AND(S$5&lt;=INDEX(Planning!$I$9:$I$128,ROW()-5),S$5+6&gt;=INDEX(Planning!$H$9:$H$128,ROW()-5)),IF($B68="Jalon",2,1),"")),"")</f>
        <v/>
      </c>
      <c r="T68" s="67">
        <f>IFERROR(IF(OR($A68="",T$5=""),"",IF(AND(T$5&lt;=INDEX(Planning!$I$9:$I$128,ROW()-5),T$5+6&gt;=INDEX(Planning!$H$9:$H$128,ROW()-5)),IF($B68="Jalon",2,1),"")),"")</f>
        <v/>
      </c>
      <c r="U68" s="67">
        <f>IFERROR(IF(OR($A68="",U$5=""),"",IF(AND(U$5&lt;=INDEX(Planning!$I$9:$I$128,ROW()-5),U$5+6&gt;=INDEX(Planning!$H$9:$H$128,ROW()-5)),IF($B68="Jalon",2,1),"")),"")</f>
        <v/>
      </c>
      <c r="V68" s="67">
        <f>IFERROR(IF(OR($A68="",V$5=""),"",IF(AND(V$5&lt;=INDEX(Planning!$I$9:$I$128,ROW()-5),V$5+6&gt;=INDEX(Planning!$H$9:$H$128,ROW()-5)),IF($B68="Jalon",2,1),"")),"")</f>
        <v/>
      </c>
      <c r="W68" s="67">
        <f>IFERROR(IF(OR($A68="",W$5=""),"",IF(AND(W$5&lt;=INDEX(Planning!$I$9:$I$128,ROW()-5),W$5+6&gt;=INDEX(Planning!$H$9:$H$128,ROW()-5)),IF($B68="Jalon",2,1),"")),"")</f>
        <v/>
      </c>
      <c r="X68" s="67">
        <f>IFERROR(IF(OR($A68="",X$5=""),"",IF(AND(X$5&lt;=INDEX(Planning!$I$9:$I$128,ROW()-5),X$5+6&gt;=INDEX(Planning!$H$9:$H$128,ROW()-5)),IF($B68="Jalon",2,1),"")),"")</f>
        <v/>
      </c>
      <c r="Y68" s="67">
        <f>IFERROR(IF(OR($A68="",Y$5=""),"",IF(AND(Y$5&lt;=INDEX(Planning!$I$9:$I$128,ROW()-5),Y$5+6&gt;=INDEX(Planning!$H$9:$H$128,ROW()-5)),IF($B68="Jalon",2,1),"")),"")</f>
        <v/>
      </c>
      <c r="Z68" s="67">
        <f>IFERROR(IF(OR($A68="",Z$5=""),"",IF(AND(Z$5&lt;=INDEX(Planning!$I$9:$I$128,ROW()-5),Z$5+6&gt;=INDEX(Planning!$H$9:$H$128,ROW()-5)),IF($B68="Jalon",2,1),"")),"")</f>
        <v/>
      </c>
      <c r="AA68" s="67">
        <f>IFERROR(IF(OR($A68="",AA$5=""),"",IF(AND(AA$5&lt;=INDEX(Planning!$I$9:$I$128,ROW()-5),AA$5+6&gt;=INDEX(Planning!$H$9:$H$128,ROW()-5)),IF($B68="Jalon",2,1),"")),"")</f>
        <v/>
      </c>
      <c r="AB68" s="67">
        <f>IFERROR(IF(OR($A68="",AB$5=""),"",IF(AND(AB$5&lt;=INDEX(Planning!$I$9:$I$128,ROW()-5),AB$5+6&gt;=INDEX(Planning!$H$9:$H$128,ROW()-5)),IF($B68="Jalon",2,1),"")),"")</f>
        <v/>
      </c>
      <c r="AC68" s="67">
        <f>IFERROR(IF(OR($A68="",AC$5=""),"",IF(AND(AC$5&lt;=INDEX(Planning!$I$9:$I$128,ROW()-5),AC$5+6&gt;=INDEX(Planning!$H$9:$H$128,ROW()-5)),IF($B68="Jalon",2,1),"")),"")</f>
        <v/>
      </c>
      <c r="AD68" s="67">
        <f>IFERROR(IF(OR($A68="",AD$5=""),"",IF(AND(AD$5&lt;=INDEX(Planning!$I$9:$I$128,ROW()-5),AD$5+6&gt;=INDEX(Planning!$H$9:$H$128,ROW()-5)),IF($B68="Jalon",2,1),"")),"")</f>
        <v/>
      </c>
      <c r="AE68" s="67">
        <f>IFERROR(IF(OR($A68="",AE$5=""),"",IF(AND(AE$5&lt;=INDEX(Planning!$I$9:$I$128,ROW()-5),AE$5+6&gt;=INDEX(Planning!$H$9:$H$128,ROW()-5)),IF($B68="Jalon",2,1),"")),"")</f>
        <v/>
      </c>
      <c r="AF68" s="67">
        <f>IFERROR(IF(OR($A68="",AF$5=""),"",IF(AND(AF$5&lt;=INDEX(Planning!$I$9:$I$128,ROW()-5),AF$5+6&gt;=INDEX(Planning!$H$9:$H$128,ROW()-5)),IF($B68="Jalon",2,1),"")),"")</f>
        <v/>
      </c>
      <c r="AG68" s="67">
        <f>IFERROR(IF(OR($A68="",AG$5=""),"",IF(AND(AG$5&lt;=INDEX(Planning!$I$9:$I$128,ROW()-5),AG$5+6&gt;=INDEX(Planning!$H$9:$H$128,ROW()-5)),IF($B68="Jalon",2,1),"")),"")</f>
        <v/>
      </c>
    </row>
    <row r="69" ht="24" customHeight="1">
      <c r="A69" s="56">
        <f>IF(Planning!A72="","",Planning!A72)</f>
        <v/>
      </c>
      <c r="B69" s="56">
        <f>IF($A69="","",Planning!B72)</f>
        <v/>
      </c>
      <c r="C69" s="39">
        <f>IF($A69="","",Planning!C72)</f>
        <v/>
      </c>
      <c r="D69" s="39">
        <f>IF($A69="","",Planning!E72)</f>
        <v/>
      </c>
      <c r="E69" s="39">
        <f>IF($A69="","",Planning!F72)</f>
        <v/>
      </c>
      <c r="F69" s="56">
        <f>IF($A69="","",Planning!P72)</f>
        <v/>
      </c>
      <c r="G69" s="57">
        <f>IF($A69="","",Planning!M72)</f>
        <v/>
      </c>
      <c r="H69" s="68">
        <f>IFERROR(IF(OR($A69="",H$5=""),"",IF(AND(H$5&lt;=INDEX(Planning!$I$9:$I$128,ROW()-5),H$5+6&gt;=INDEX(Planning!$H$9:$H$128,ROW()-5)),IF($B69="Jalon",2,1),"")),"")</f>
        <v/>
      </c>
      <c r="I69" s="68">
        <f>IFERROR(IF(OR($A69="",I$5=""),"",IF(AND(I$5&lt;=INDEX(Planning!$I$9:$I$128,ROW()-5),I$5+6&gt;=INDEX(Planning!$H$9:$H$128,ROW()-5)),IF($B69="Jalon",2,1),"")),"")</f>
        <v/>
      </c>
      <c r="J69" s="68">
        <f>IFERROR(IF(OR($A69="",J$5=""),"",IF(AND(J$5&lt;=INDEX(Planning!$I$9:$I$128,ROW()-5),J$5+6&gt;=INDEX(Planning!$H$9:$H$128,ROW()-5)),IF($B69="Jalon",2,1),"")),"")</f>
        <v/>
      </c>
      <c r="K69" s="68">
        <f>IFERROR(IF(OR($A69="",K$5=""),"",IF(AND(K$5&lt;=INDEX(Planning!$I$9:$I$128,ROW()-5),K$5+6&gt;=INDEX(Planning!$H$9:$H$128,ROW()-5)),IF($B69="Jalon",2,1),"")),"")</f>
        <v/>
      </c>
      <c r="L69" s="68">
        <f>IFERROR(IF(OR($A69="",L$5=""),"",IF(AND(L$5&lt;=INDEX(Planning!$I$9:$I$128,ROW()-5),L$5+6&gt;=INDEX(Planning!$H$9:$H$128,ROW()-5)),IF($B69="Jalon",2,1),"")),"")</f>
        <v/>
      </c>
      <c r="M69" s="68">
        <f>IFERROR(IF(OR($A69="",M$5=""),"",IF(AND(M$5&lt;=INDEX(Planning!$I$9:$I$128,ROW()-5),M$5+6&gt;=INDEX(Planning!$H$9:$H$128,ROW()-5)),IF($B69="Jalon",2,1),"")),"")</f>
        <v/>
      </c>
      <c r="N69" s="68">
        <f>IFERROR(IF(OR($A69="",N$5=""),"",IF(AND(N$5&lt;=INDEX(Planning!$I$9:$I$128,ROW()-5),N$5+6&gt;=INDEX(Planning!$H$9:$H$128,ROW()-5)),IF($B69="Jalon",2,1),"")),"")</f>
        <v/>
      </c>
      <c r="O69" s="68">
        <f>IFERROR(IF(OR($A69="",O$5=""),"",IF(AND(O$5&lt;=INDEX(Planning!$I$9:$I$128,ROW()-5),O$5+6&gt;=INDEX(Planning!$H$9:$H$128,ROW()-5)),IF($B69="Jalon",2,1),"")),"")</f>
        <v/>
      </c>
      <c r="P69" s="68">
        <f>IFERROR(IF(OR($A69="",P$5=""),"",IF(AND(P$5&lt;=INDEX(Planning!$I$9:$I$128,ROW()-5),P$5+6&gt;=INDEX(Planning!$H$9:$H$128,ROW()-5)),IF($B69="Jalon",2,1),"")),"")</f>
        <v/>
      </c>
      <c r="Q69" s="68">
        <f>IFERROR(IF(OR($A69="",Q$5=""),"",IF(AND(Q$5&lt;=INDEX(Planning!$I$9:$I$128,ROW()-5),Q$5+6&gt;=INDEX(Planning!$H$9:$H$128,ROW()-5)),IF($B69="Jalon",2,1),"")),"")</f>
        <v/>
      </c>
      <c r="R69" s="68">
        <f>IFERROR(IF(OR($A69="",R$5=""),"",IF(AND(R$5&lt;=INDEX(Planning!$I$9:$I$128,ROW()-5),R$5+6&gt;=INDEX(Planning!$H$9:$H$128,ROW()-5)),IF($B69="Jalon",2,1),"")),"")</f>
        <v/>
      </c>
      <c r="S69" s="68">
        <f>IFERROR(IF(OR($A69="",S$5=""),"",IF(AND(S$5&lt;=INDEX(Planning!$I$9:$I$128,ROW()-5),S$5+6&gt;=INDEX(Planning!$H$9:$H$128,ROW()-5)),IF($B69="Jalon",2,1),"")),"")</f>
        <v/>
      </c>
      <c r="T69" s="68">
        <f>IFERROR(IF(OR($A69="",T$5=""),"",IF(AND(T$5&lt;=INDEX(Planning!$I$9:$I$128,ROW()-5),T$5+6&gt;=INDEX(Planning!$H$9:$H$128,ROW()-5)),IF($B69="Jalon",2,1),"")),"")</f>
        <v/>
      </c>
      <c r="U69" s="68">
        <f>IFERROR(IF(OR($A69="",U$5=""),"",IF(AND(U$5&lt;=INDEX(Planning!$I$9:$I$128,ROW()-5),U$5+6&gt;=INDEX(Planning!$H$9:$H$128,ROW()-5)),IF($B69="Jalon",2,1),"")),"")</f>
        <v/>
      </c>
      <c r="V69" s="68">
        <f>IFERROR(IF(OR($A69="",V$5=""),"",IF(AND(V$5&lt;=INDEX(Planning!$I$9:$I$128,ROW()-5),V$5+6&gt;=INDEX(Planning!$H$9:$H$128,ROW()-5)),IF($B69="Jalon",2,1),"")),"")</f>
        <v/>
      </c>
      <c r="W69" s="68">
        <f>IFERROR(IF(OR($A69="",W$5=""),"",IF(AND(W$5&lt;=INDEX(Planning!$I$9:$I$128,ROW()-5),W$5+6&gt;=INDEX(Planning!$H$9:$H$128,ROW()-5)),IF($B69="Jalon",2,1),"")),"")</f>
        <v/>
      </c>
      <c r="X69" s="68">
        <f>IFERROR(IF(OR($A69="",X$5=""),"",IF(AND(X$5&lt;=INDEX(Planning!$I$9:$I$128,ROW()-5),X$5+6&gt;=INDEX(Planning!$H$9:$H$128,ROW()-5)),IF($B69="Jalon",2,1),"")),"")</f>
        <v/>
      </c>
      <c r="Y69" s="68">
        <f>IFERROR(IF(OR($A69="",Y$5=""),"",IF(AND(Y$5&lt;=INDEX(Planning!$I$9:$I$128,ROW()-5),Y$5+6&gt;=INDEX(Planning!$H$9:$H$128,ROW()-5)),IF($B69="Jalon",2,1),"")),"")</f>
        <v/>
      </c>
      <c r="Z69" s="68">
        <f>IFERROR(IF(OR($A69="",Z$5=""),"",IF(AND(Z$5&lt;=INDEX(Planning!$I$9:$I$128,ROW()-5),Z$5+6&gt;=INDEX(Planning!$H$9:$H$128,ROW()-5)),IF($B69="Jalon",2,1),"")),"")</f>
        <v/>
      </c>
      <c r="AA69" s="68">
        <f>IFERROR(IF(OR($A69="",AA$5=""),"",IF(AND(AA$5&lt;=INDEX(Planning!$I$9:$I$128,ROW()-5),AA$5+6&gt;=INDEX(Planning!$H$9:$H$128,ROW()-5)),IF($B69="Jalon",2,1),"")),"")</f>
        <v/>
      </c>
      <c r="AB69" s="68">
        <f>IFERROR(IF(OR($A69="",AB$5=""),"",IF(AND(AB$5&lt;=INDEX(Planning!$I$9:$I$128,ROW()-5),AB$5+6&gt;=INDEX(Planning!$H$9:$H$128,ROW()-5)),IF($B69="Jalon",2,1),"")),"")</f>
        <v/>
      </c>
      <c r="AC69" s="68">
        <f>IFERROR(IF(OR($A69="",AC$5=""),"",IF(AND(AC$5&lt;=INDEX(Planning!$I$9:$I$128,ROW()-5),AC$5+6&gt;=INDEX(Planning!$H$9:$H$128,ROW()-5)),IF($B69="Jalon",2,1),"")),"")</f>
        <v/>
      </c>
      <c r="AD69" s="68">
        <f>IFERROR(IF(OR($A69="",AD$5=""),"",IF(AND(AD$5&lt;=INDEX(Planning!$I$9:$I$128,ROW()-5),AD$5+6&gt;=INDEX(Planning!$H$9:$H$128,ROW()-5)),IF($B69="Jalon",2,1),"")),"")</f>
        <v/>
      </c>
      <c r="AE69" s="68">
        <f>IFERROR(IF(OR($A69="",AE$5=""),"",IF(AND(AE$5&lt;=INDEX(Planning!$I$9:$I$128,ROW()-5),AE$5+6&gt;=INDEX(Planning!$H$9:$H$128,ROW()-5)),IF($B69="Jalon",2,1),"")),"")</f>
        <v/>
      </c>
      <c r="AF69" s="68">
        <f>IFERROR(IF(OR($A69="",AF$5=""),"",IF(AND(AF$5&lt;=INDEX(Planning!$I$9:$I$128,ROW()-5),AF$5+6&gt;=INDEX(Planning!$H$9:$H$128,ROW()-5)),IF($B69="Jalon",2,1),"")),"")</f>
        <v/>
      </c>
      <c r="AG69" s="68">
        <f>IFERROR(IF(OR($A69="",AG$5=""),"",IF(AND(AG$5&lt;=INDEX(Planning!$I$9:$I$128,ROW()-5),AG$5+6&gt;=INDEX(Planning!$H$9:$H$128,ROW()-5)),IF($B69="Jalon",2,1),"")),"")</f>
        <v/>
      </c>
    </row>
    <row r="70" ht="24" customHeight="1">
      <c r="A70" s="53">
        <f>IF(Planning!A73="","",Planning!A73)</f>
        <v/>
      </c>
      <c r="B70" s="53">
        <f>IF($A70="","",Planning!B73)</f>
        <v/>
      </c>
      <c r="C70" s="40">
        <f>IF($A70="","",Planning!C73)</f>
        <v/>
      </c>
      <c r="D70" s="40">
        <f>IF($A70="","",Planning!E73)</f>
        <v/>
      </c>
      <c r="E70" s="40">
        <f>IF($A70="","",Planning!F73)</f>
        <v/>
      </c>
      <c r="F70" s="53">
        <f>IF($A70="","",Planning!P73)</f>
        <v/>
      </c>
      <c r="G70" s="54">
        <f>IF($A70="","",Planning!M73)</f>
        <v/>
      </c>
      <c r="H70" s="67">
        <f>IFERROR(IF(OR($A70="",H$5=""),"",IF(AND(H$5&lt;=INDEX(Planning!$I$9:$I$128,ROW()-5),H$5+6&gt;=INDEX(Planning!$H$9:$H$128,ROW()-5)),IF($B70="Jalon",2,1),"")),"")</f>
        <v/>
      </c>
      <c r="I70" s="67">
        <f>IFERROR(IF(OR($A70="",I$5=""),"",IF(AND(I$5&lt;=INDEX(Planning!$I$9:$I$128,ROW()-5),I$5+6&gt;=INDEX(Planning!$H$9:$H$128,ROW()-5)),IF($B70="Jalon",2,1),"")),"")</f>
        <v/>
      </c>
      <c r="J70" s="67">
        <f>IFERROR(IF(OR($A70="",J$5=""),"",IF(AND(J$5&lt;=INDEX(Planning!$I$9:$I$128,ROW()-5),J$5+6&gt;=INDEX(Planning!$H$9:$H$128,ROW()-5)),IF($B70="Jalon",2,1),"")),"")</f>
        <v/>
      </c>
      <c r="K70" s="67">
        <f>IFERROR(IF(OR($A70="",K$5=""),"",IF(AND(K$5&lt;=INDEX(Planning!$I$9:$I$128,ROW()-5),K$5+6&gt;=INDEX(Planning!$H$9:$H$128,ROW()-5)),IF($B70="Jalon",2,1),"")),"")</f>
        <v/>
      </c>
      <c r="L70" s="67">
        <f>IFERROR(IF(OR($A70="",L$5=""),"",IF(AND(L$5&lt;=INDEX(Planning!$I$9:$I$128,ROW()-5),L$5+6&gt;=INDEX(Planning!$H$9:$H$128,ROW()-5)),IF($B70="Jalon",2,1),"")),"")</f>
        <v/>
      </c>
      <c r="M70" s="67">
        <f>IFERROR(IF(OR($A70="",M$5=""),"",IF(AND(M$5&lt;=INDEX(Planning!$I$9:$I$128,ROW()-5),M$5+6&gt;=INDEX(Planning!$H$9:$H$128,ROW()-5)),IF($B70="Jalon",2,1),"")),"")</f>
        <v/>
      </c>
      <c r="N70" s="67">
        <f>IFERROR(IF(OR($A70="",N$5=""),"",IF(AND(N$5&lt;=INDEX(Planning!$I$9:$I$128,ROW()-5),N$5+6&gt;=INDEX(Planning!$H$9:$H$128,ROW()-5)),IF($B70="Jalon",2,1),"")),"")</f>
        <v/>
      </c>
      <c r="O70" s="67">
        <f>IFERROR(IF(OR($A70="",O$5=""),"",IF(AND(O$5&lt;=INDEX(Planning!$I$9:$I$128,ROW()-5),O$5+6&gt;=INDEX(Planning!$H$9:$H$128,ROW()-5)),IF($B70="Jalon",2,1),"")),"")</f>
        <v/>
      </c>
      <c r="P70" s="67">
        <f>IFERROR(IF(OR($A70="",P$5=""),"",IF(AND(P$5&lt;=INDEX(Planning!$I$9:$I$128,ROW()-5),P$5+6&gt;=INDEX(Planning!$H$9:$H$128,ROW()-5)),IF($B70="Jalon",2,1),"")),"")</f>
        <v/>
      </c>
      <c r="Q70" s="67">
        <f>IFERROR(IF(OR($A70="",Q$5=""),"",IF(AND(Q$5&lt;=INDEX(Planning!$I$9:$I$128,ROW()-5),Q$5+6&gt;=INDEX(Planning!$H$9:$H$128,ROW()-5)),IF($B70="Jalon",2,1),"")),"")</f>
        <v/>
      </c>
      <c r="R70" s="67">
        <f>IFERROR(IF(OR($A70="",R$5=""),"",IF(AND(R$5&lt;=INDEX(Planning!$I$9:$I$128,ROW()-5),R$5+6&gt;=INDEX(Planning!$H$9:$H$128,ROW()-5)),IF($B70="Jalon",2,1),"")),"")</f>
        <v/>
      </c>
      <c r="S70" s="67">
        <f>IFERROR(IF(OR($A70="",S$5=""),"",IF(AND(S$5&lt;=INDEX(Planning!$I$9:$I$128,ROW()-5),S$5+6&gt;=INDEX(Planning!$H$9:$H$128,ROW()-5)),IF($B70="Jalon",2,1),"")),"")</f>
        <v/>
      </c>
      <c r="T70" s="67">
        <f>IFERROR(IF(OR($A70="",T$5=""),"",IF(AND(T$5&lt;=INDEX(Planning!$I$9:$I$128,ROW()-5),T$5+6&gt;=INDEX(Planning!$H$9:$H$128,ROW()-5)),IF($B70="Jalon",2,1),"")),"")</f>
        <v/>
      </c>
      <c r="U70" s="67">
        <f>IFERROR(IF(OR($A70="",U$5=""),"",IF(AND(U$5&lt;=INDEX(Planning!$I$9:$I$128,ROW()-5),U$5+6&gt;=INDEX(Planning!$H$9:$H$128,ROW()-5)),IF($B70="Jalon",2,1),"")),"")</f>
        <v/>
      </c>
      <c r="V70" s="67">
        <f>IFERROR(IF(OR($A70="",V$5=""),"",IF(AND(V$5&lt;=INDEX(Planning!$I$9:$I$128,ROW()-5),V$5+6&gt;=INDEX(Planning!$H$9:$H$128,ROW()-5)),IF($B70="Jalon",2,1),"")),"")</f>
        <v/>
      </c>
      <c r="W70" s="67">
        <f>IFERROR(IF(OR($A70="",W$5=""),"",IF(AND(W$5&lt;=INDEX(Planning!$I$9:$I$128,ROW()-5),W$5+6&gt;=INDEX(Planning!$H$9:$H$128,ROW()-5)),IF($B70="Jalon",2,1),"")),"")</f>
        <v/>
      </c>
      <c r="X70" s="67">
        <f>IFERROR(IF(OR($A70="",X$5=""),"",IF(AND(X$5&lt;=INDEX(Planning!$I$9:$I$128,ROW()-5),X$5+6&gt;=INDEX(Planning!$H$9:$H$128,ROW()-5)),IF($B70="Jalon",2,1),"")),"")</f>
        <v/>
      </c>
      <c r="Y70" s="67">
        <f>IFERROR(IF(OR($A70="",Y$5=""),"",IF(AND(Y$5&lt;=INDEX(Planning!$I$9:$I$128,ROW()-5),Y$5+6&gt;=INDEX(Planning!$H$9:$H$128,ROW()-5)),IF($B70="Jalon",2,1),"")),"")</f>
        <v/>
      </c>
      <c r="Z70" s="67">
        <f>IFERROR(IF(OR($A70="",Z$5=""),"",IF(AND(Z$5&lt;=INDEX(Planning!$I$9:$I$128,ROW()-5),Z$5+6&gt;=INDEX(Planning!$H$9:$H$128,ROW()-5)),IF($B70="Jalon",2,1),"")),"")</f>
        <v/>
      </c>
      <c r="AA70" s="67">
        <f>IFERROR(IF(OR($A70="",AA$5=""),"",IF(AND(AA$5&lt;=INDEX(Planning!$I$9:$I$128,ROW()-5),AA$5+6&gt;=INDEX(Planning!$H$9:$H$128,ROW()-5)),IF($B70="Jalon",2,1),"")),"")</f>
        <v/>
      </c>
      <c r="AB70" s="67">
        <f>IFERROR(IF(OR($A70="",AB$5=""),"",IF(AND(AB$5&lt;=INDEX(Planning!$I$9:$I$128,ROW()-5),AB$5+6&gt;=INDEX(Planning!$H$9:$H$128,ROW()-5)),IF($B70="Jalon",2,1),"")),"")</f>
        <v/>
      </c>
      <c r="AC70" s="67">
        <f>IFERROR(IF(OR($A70="",AC$5=""),"",IF(AND(AC$5&lt;=INDEX(Planning!$I$9:$I$128,ROW()-5),AC$5+6&gt;=INDEX(Planning!$H$9:$H$128,ROW()-5)),IF($B70="Jalon",2,1),"")),"")</f>
        <v/>
      </c>
      <c r="AD70" s="67">
        <f>IFERROR(IF(OR($A70="",AD$5=""),"",IF(AND(AD$5&lt;=INDEX(Planning!$I$9:$I$128,ROW()-5),AD$5+6&gt;=INDEX(Planning!$H$9:$H$128,ROW()-5)),IF($B70="Jalon",2,1),"")),"")</f>
        <v/>
      </c>
      <c r="AE70" s="67">
        <f>IFERROR(IF(OR($A70="",AE$5=""),"",IF(AND(AE$5&lt;=INDEX(Planning!$I$9:$I$128,ROW()-5),AE$5+6&gt;=INDEX(Planning!$H$9:$H$128,ROW()-5)),IF($B70="Jalon",2,1),"")),"")</f>
        <v/>
      </c>
      <c r="AF70" s="67">
        <f>IFERROR(IF(OR($A70="",AF$5=""),"",IF(AND(AF$5&lt;=INDEX(Planning!$I$9:$I$128,ROW()-5),AF$5+6&gt;=INDEX(Planning!$H$9:$H$128,ROW()-5)),IF($B70="Jalon",2,1),"")),"")</f>
        <v/>
      </c>
      <c r="AG70" s="67">
        <f>IFERROR(IF(OR($A70="",AG$5=""),"",IF(AND(AG$5&lt;=INDEX(Planning!$I$9:$I$128,ROW()-5),AG$5+6&gt;=INDEX(Planning!$H$9:$H$128,ROW()-5)),IF($B70="Jalon",2,1),"")),"")</f>
        <v/>
      </c>
    </row>
    <row r="71" ht="24" customHeight="1">
      <c r="A71" s="56">
        <f>IF(Planning!A74="","",Planning!A74)</f>
        <v/>
      </c>
      <c r="B71" s="56">
        <f>IF($A71="","",Planning!B74)</f>
        <v/>
      </c>
      <c r="C71" s="39">
        <f>IF($A71="","",Planning!C74)</f>
        <v/>
      </c>
      <c r="D71" s="39">
        <f>IF($A71="","",Planning!E74)</f>
        <v/>
      </c>
      <c r="E71" s="39">
        <f>IF($A71="","",Planning!F74)</f>
        <v/>
      </c>
      <c r="F71" s="56">
        <f>IF($A71="","",Planning!P74)</f>
        <v/>
      </c>
      <c r="G71" s="57">
        <f>IF($A71="","",Planning!M74)</f>
        <v/>
      </c>
      <c r="H71" s="68">
        <f>IFERROR(IF(OR($A71="",H$5=""),"",IF(AND(H$5&lt;=INDEX(Planning!$I$9:$I$128,ROW()-5),H$5+6&gt;=INDEX(Planning!$H$9:$H$128,ROW()-5)),IF($B71="Jalon",2,1),"")),"")</f>
        <v/>
      </c>
      <c r="I71" s="68">
        <f>IFERROR(IF(OR($A71="",I$5=""),"",IF(AND(I$5&lt;=INDEX(Planning!$I$9:$I$128,ROW()-5),I$5+6&gt;=INDEX(Planning!$H$9:$H$128,ROW()-5)),IF($B71="Jalon",2,1),"")),"")</f>
        <v/>
      </c>
      <c r="J71" s="68">
        <f>IFERROR(IF(OR($A71="",J$5=""),"",IF(AND(J$5&lt;=INDEX(Planning!$I$9:$I$128,ROW()-5),J$5+6&gt;=INDEX(Planning!$H$9:$H$128,ROW()-5)),IF($B71="Jalon",2,1),"")),"")</f>
        <v/>
      </c>
      <c r="K71" s="68">
        <f>IFERROR(IF(OR($A71="",K$5=""),"",IF(AND(K$5&lt;=INDEX(Planning!$I$9:$I$128,ROW()-5),K$5+6&gt;=INDEX(Planning!$H$9:$H$128,ROW()-5)),IF($B71="Jalon",2,1),"")),"")</f>
        <v/>
      </c>
      <c r="L71" s="68">
        <f>IFERROR(IF(OR($A71="",L$5=""),"",IF(AND(L$5&lt;=INDEX(Planning!$I$9:$I$128,ROW()-5),L$5+6&gt;=INDEX(Planning!$H$9:$H$128,ROW()-5)),IF($B71="Jalon",2,1),"")),"")</f>
        <v/>
      </c>
      <c r="M71" s="68">
        <f>IFERROR(IF(OR($A71="",M$5=""),"",IF(AND(M$5&lt;=INDEX(Planning!$I$9:$I$128,ROW()-5),M$5+6&gt;=INDEX(Planning!$H$9:$H$128,ROW()-5)),IF($B71="Jalon",2,1),"")),"")</f>
        <v/>
      </c>
      <c r="N71" s="68">
        <f>IFERROR(IF(OR($A71="",N$5=""),"",IF(AND(N$5&lt;=INDEX(Planning!$I$9:$I$128,ROW()-5),N$5+6&gt;=INDEX(Planning!$H$9:$H$128,ROW()-5)),IF($B71="Jalon",2,1),"")),"")</f>
        <v/>
      </c>
      <c r="O71" s="68">
        <f>IFERROR(IF(OR($A71="",O$5=""),"",IF(AND(O$5&lt;=INDEX(Planning!$I$9:$I$128,ROW()-5),O$5+6&gt;=INDEX(Planning!$H$9:$H$128,ROW()-5)),IF($B71="Jalon",2,1),"")),"")</f>
        <v/>
      </c>
      <c r="P71" s="68">
        <f>IFERROR(IF(OR($A71="",P$5=""),"",IF(AND(P$5&lt;=INDEX(Planning!$I$9:$I$128,ROW()-5),P$5+6&gt;=INDEX(Planning!$H$9:$H$128,ROW()-5)),IF($B71="Jalon",2,1),"")),"")</f>
        <v/>
      </c>
      <c r="Q71" s="68">
        <f>IFERROR(IF(OR($A71="",Q$5=""),"",IF(AND(Q$5&lt;=INDEX(Planning!$I$9:$I$128,ROW()-5),Q$5+6&gt;=INDEX(Planning!$H$9:$H$128,ROW()-5)),IF($B71="Jalon",2,1),"")),"")</f>
        <v/>
      </c>
      <c r="R71" s="68">
        <f>IFERROR(IF(OR($A71="",R$5=""),"",IF(AND(R$5&lt;=INDEX(Planning!$I$9:$I$128,ROW()-5),R$5+6&gt;=INDEX(Planning!$H$9:$H$128,ROW()-5)),IF($B71="Jalon",2,1),"")),"")</f>
        <v/>
      </c>
      <c r="S71" s="68">
        <f>IFERROR(IF(OR($A71="",S$5=""),"",IF(AND(S$5&lt;=INDEX(Planning!$I$9:$I$128,ROW()-5),S$5+6&gt;=INDEX(Planning!$H$9:$H$128,ROW()-5)),IF($B71="Jalon",2,1),"")),"")</f>
        <v/>
      </c>
      <c r="T71" s="68">
        <f>IFERROR(IF(OR($A71="",T$5=""),"",IF(AND(T$5&lt;=INDEX(Planning!$I$9:$I$128,ROW()-5),T$5+6&gt;=INDEX(Planning!$H$9:$H$128,ROW()-5)),IF($B71="Jalon",2,1),"")),"")</f>
        <v/>
      </c>
      <c r="U71" s="68">
        <f>IFERROR(IF(OR($A71="",U$5=""),"",IF(AND(U$5&lt;=INDEX(Planning!$I$9:$I$128,ROW()-5),U$5+6&gt;=INDEX(Planning!$H$9:$H$128,ROW()-5)),IF($B71="Jalon",2,1),"")),"")</f>
        <v/>
      </c>
      <c r="V71" s="68">
        <f>IFERROR(IF(OR($A71="",V$5=""),"",IF(AND(V$5&lt;=INDEX(Planning!$I$9:$I$128,ROW()-5),V$5+6&gt;=INDEX(Planning!$H$9:$H$128,ROW()-5)),IF($B71="Jalon",2,1),"")),"")</f>
        <v/>
      </c>
      <c r="W71" s="68">
        <f>IFERROR(IF(OR($A71="",W$5=""),"",IF(AND(W$5&lt;=INDEX(Planning!$I$9:$I$128,ROW()-5),W$5+6&gt;=INDEX(Planning!$H$9:$H$128,ROW()-5)),IF($B71="Jalon",2,1),"")),"")</f>
        <v/>
      </c>
      <c r="X71" s="68">
        <f>IFERROR(IF(OR($A71="",X$5=""),"",IF(AND(X$5&lt;=INDEX(Planning!$I$9:$I$128,ROW()-5),X$5+6&gt;=INDEX(Planning!$H$9:$H$128,ROW()-5)),IF($B71="Jalon",2,1),"")),"")</f>
        <v/>
      </c>
      <c r="Y71" s="68">
        <f>IFERROR(IF(OR($A71="",Y$5=""),"",IF(AND(Y$5&lt;=INDEX(Planning!$I$9:$I$128,ROW()-5),Y$5+6&gt;=INDEX(Planning!$H$9:$H$128,ROW()-5)),IF($B71="Jalon",2,1),"")),"")</f>
        <v/>
      </c>
      <c r="Z71" s="68">
        <f>IFERROR(IF(OR($A71="",Z$5=""),"",IF(AND(Z$5&lt;=INDEX(Planning!$I$9:$I$128,ROW()-5),Z$5+6&gt;=INDEX(Planning!$H$9:$H$128,ROW()-5)),IF($B71="Jalon",2,1),"")),"")</f>
        <v/>
      </c>
      <c r="AA71" s="68">
        <f>IFERROR(IF(OR($A71="",AA$5=""),"",IF(AND(AA$5&lt;=INDEX(Planning!$I$9:$I$128,ROW()-5),AA$5+6&gt;=INDEX(Planning!$H$9:$H$128,ROW()-5)),IF($B71="Jalon",2,1),"")),"")</f>
        <v/>
      </c>
      <c r="AB71" s="68">
        <f>IFERROR(IF(OR($A71="",AB$5=""),"",IF(AND(AB$5&lt;=INDEX(Planning!$I$9:$I$128,ROW()-5),AB$5+6&gt;=INDEX(Planning!$H$9:$H$128,ROW()-5)),IF($B71="Jalon",2,1),"")),"")</f>
        <v/>
      </c>
      <c r="AC71" s="68">
        <f>IFERROR(IF(OR($A71="",AC$5=""),"",IF(AND(AC$5&lt;=INDEX(Planning!$I$9:$I$128,ROW()-5),AC$5+6&gt;=INDEX(Planning!$H$9:$H$128,ROW()-5)),IF($B71="Jalon",2,1),"")),"")</f>
        <v/>
      </c>
      <c r="AD71" s="68">
        <f>IFERROR(IF(OR($A71="",AD$5=""),"",IF(AND(AD$5&lt;=INDEX(Planning!$I$9:$I$128,ROW()-5),AD$5+6&gt;=INDEX(Planning!$H$9:$H$128,ROW()-5)),IF($B71="Jalon",2,1),"")),"")</f>
        <v/>
      </c>
      <c r="AE71" s="68">
        <f>IFERROR(IF(OR($A71="",AE$5=""),"",IF(AND(AE$5&lt;=INDEX(Planning!$I$9:$I$128,ROW()-5),AE$5+6&gt;=INDEX(Planning!$H$9:$H$128,ROW()-5)),IF($B71="Jalon",2,1),"")),"")</f>
        <v/>
      </c>
      <c r="AF71" s="68">
        <f>IFERROR(IF(OR($A71="",AF$5=""),"",IF(AND(AF$5&lt;=INDEX(Planning!$I$9:$I$128,ROW()-5),AF$5+6&gt;=INDEX(Planning!$H$9:$H$128,ROW()-5)),IF($B71="Jalon",2,1),"")),"")</f>
        <v/>
      </c>
      <c r="AG71" s="68">
        <f>IFERROR(IF(OR($A71="",AG$5=""),"",IF(AND(AG$5&lt;=INDEX(Planning!$I$9:$I$128,ROW()-5),AG$5+6&gt;=INDEX(Planning!$H$9:$H$128,ROW()-5)),IF($B71="Jalon",2,1),"")),"")</f>
        <v/>
      </c>
    </row>
    <row r="72" ht="24" customHeight="1">
      <c r="A72" s="53">
        <f>IF(Planning!A75="","",Planning!A75)</f>
        <v/>
      </c>
      <c r="B72" s="53">
        <f>IF($A72="","",Planning!B75)</f>
        <v/>
      </c>
      <c r="C72" s="40">
        <f>IF($A72="","",Planning!C75)</f>
        <v/>
      </c>
      <c r="D72" s="40">
        <f>IF($A72="","",Planning!E75)</f>
        <v/>
      </c>
      <c r="E72" s="40">
        <f>IF($A72="","",Planning!F75)</f>
        <v/>
      </c>
      <c r="F72" s="53">
        <f>IF($A72="","",Planning!P75)</f>
        <v/>
      </c>
      <c r="G72" s="54">
        <f>IF($A72="","",Planning!M75)</f>
        <v/>
      </c>
      <c r="H72" s="67">
        <f>IFERROR(IF(OR($A72="",H$5=""),"",IF(AND(H$5&lt;=INDEX(Planning!$I$9:$I$128,ROW()-5),H$5+6&gt;=INDEX(Planning!$H$9:$H$128,ROW()-5)),IF($B72="Jalon",2,1),"")),"")</f>
        <v/>
      </c>
      <c r="I72" s="67">
        <f>IFERROR(IF(OR($A72="",I$5=""),"",IF(AND(I$5&lt;=INDEX(Planning!$I$9:$I$128,ROW()-5),I$5+6&gt;=INDEX(Planning!$H$9:$H$128,ROW()-5)),IF($B72="Jalon",2,1),"")),"")</f>
        <v/>
      </c>
      <c r="J72" s="67">
        <f>IFERROR(IF(OR($A72="",J$5=""),"",IF(AND(J$5&lt;=INDEX(Planning!$I$9:$I$128,ROW()-5),J$5+6&gt;=INDEX(Planning!$H$9:$H$128,ROW()-5)),IF($B72="Jalon",2,1),"")),"")</f>
        <v/>
      </c>
      <c r="K72" s="67">
        <f>IFERROR(IF(OR($A72="",K$5=""),"",IF(AND(K$5&lt;=INDEX(Planning!$I$9:$I$128,ROW()-5),K$5+6&gt;=INDEX(Planning!$H$9:$H$128,ROW()-5)),IF($B72="Jalon",2,1),"")),"")</f>
        <v/>
      </c>
      <c r="L72" s="67">
        <f>IFERROR(IF(OR($A72="",L$5=""),"",IF(AND(L$5&lt;=INDEX(Planning!$I$9:$I$128,ROW()-5),L$5+6&gt;=INDEX(Planning!$H$9:$H$128,ROW()-5)),IF($B72="Jalon",2,1),"")),"")</f>
        <v/>
      </c>
      <c r="M72" s="67">
        <f>IFERROR(IF(OR($A72="",M$5=""),"",IF(AND(M$5&lt;=INDEX(Planning!$I$9:$I$128,ROW()-5),M$5+6&gt;=INDEX(Planning!$H$9:$H$128,ROW()-5)),IF($B72="Jalon",2,1),"")),"")</f>
        <v/>
      </c>
      <c r="N72" s="67">
        <f>IFERROR(IF(OR($A72="",N$5=""),"",IF(AND(N$5&lt;=INDEX(Planning!$I$9:$I$128,ROW()-5),N$5+6&gt;=INDEX(Planning!$H$9:$H$128,ROW()-5)),IF($B72="Jalon",2,1),"")),"")</f>
        <v/>
      </c>
      <c r="O72" s="67">
        <f>IFERROR(IF(OR($A72="",O$5=""),"",IF(AND(O$5&lt;=INDEX(Planning!$I$9:$I$128,ROW()-5),O$5+6&gt;=INDEX(Planning!$H$9:$H$128,ROW()-5)),IF($B72="Jalon",2,1),"")),"")</f>
        <v/>
      </c>
      <c r="P72" s="67">
        <f>IFERROR(IF(OR($A72="",P$5=""),"",IF(AND(P$5&lt;=INDEX(Planning!$I$9:$I$128,ROW()-5),P$5+6&gt;=INDEX(Planning!$H$9:$H$128,ROW()-5)),IF($B72="Jalon",2,1),"")),"")</f>
        <v/>
      </c>
      <c r="Q72" s="67">
        <f>IFERROR(IF(OR($A72="",Q$5=""),"",IF(AND(Q$5&lt;=INDEX(Planning!$I$9:$I$128,ROW()-5),Q$5+6&gt;=INDEX(Planning!$H$9:$H$128,ROW()-5)),IF($B72="Jalon",2,1),"")),"")</f>
        <v/>
      </c>
      <c r="R72" s="67">
        <f>IFERROR(IF(OR($A72="",R$5=""),"",IF(AND(R$5&lt;=INDEX(Planning!$I$9:$I$128,ROW()-5),R$5+6&gt;=INDEX(Planning!$H$9:$H$128,ROW()-5)),IF($B72="Jalon",2,1),"")),"")</f>
        <v/>
      </c>
      <c r="S72" s="67">
        <f>IFERROR(IF(OR($A72="",S$5=""),"",IF(AND(S$5&lt;=INDEX(Planning!$I$9:$I$128,ROW()-5),S$5+6&gt;=INDEX(Planning!$H$9:$H$128,ROW()-5)),IF($B72="Jalon",2,1),"")),"")</f>
        <v/>
      </c>
      <c r="T72" s="67">
        <f>IFERROR(IF(OR($A72="",T$5=""),"",IF(AND(T$5&lt;=INDEX(Planning!$I$9:$I$128,ROW()-5),T$5+6&gt;=INDEX(Planning!$H$9:$H$128,ROW()-5)),IF($B72="Jalon",2,1),"")),"")</f>
        <v/>
      </c>
      <c r="U72" s="67">
        <f>IFERROR(IF(OR($A72="",U$5=""),"",IF(AND(U$5&lt;=INDEX(Planning!$I$9:$I$128,ROW()-5),U$5+6&gt;=INDEX(Planning!$H$9:$H$128,ROW()-5)),IF($B72="Jalon",2,1),"")),"")</f>
        <v/>
      </c>
      <c r="V72" s="67">
        <f>IFERROR(IF(OR($A72="",V$5=""),"",IF(AND(V$5&lt;=INDEX(Planning!$I$9:$I$128,ROW()-5),V$5+6&gt;=INDEX(Planning!$H$9:$H$128,ROW()-5)),IF($B72="Jalon",2,1),"")),"")</f>
        <v/>
      </c>
      <c r="W72" s="67">
        <f>IFERROR(IF(OR($A72="",W$5=""),"",IF(AND(W$5&lt;=INDEX(Planning!$I$9:$I$128,ROW()-5),W$5+6&gt;=INDEX(Planning!$H$9:$H$128,ROW()-5)),IF($B72="Jalon",2,1),"")),"")</f>
        <v/>
      </c>
      <c r="X72" s="67">
        <f>IFERROR(IF(OR($A72="",X$5=""),"",IF(AND(X$5&lt;=INDEX(Planning!$I$9:$I$128,ROW()-5),X$5+6&gt;=INDEX(Planning!$H$9:$H$128,ROW()-5)),IF($B72="Jalon",2,1),"")),"")</f>
        <v/>
      </c>
      <c r="Y72" s="67">
        <f>IFERROR(IF(OR($A72="",Y$5=""),"",IF(AND(Y$5&lt;=INDEX(Planning!$I$9:$I$128,ROW()-5),Y$5+6&gt;=INDEX(Planning!$H$9:$H$128,ROW()-5)),IF($B72="Jalon",2,1),"")),"")</f>
        <v/>
      </c>
      <c r="Z72" s="67">
        <f>IFERROR(IF(OR($A72="",Z$5=""),"",IF(AND(Z$5&lt;=INDEX(Planning!$I$9:$I$128,ROW()-5),Z$5+6&gt;=INDEX(Planning!$H$9:$H$128,ROW()-5)),IF($B72="Jalon",2,1),"")),"")</f>
        <v/>
      </c>
      <c r="AA72" s="67">
        <f>IFERROR(IF(OR($A72="",AA$5=""),"",IF(AND(AA$5&lt;=INDEX(Planning!$I$9:$I$128,ROW()-5),AA$5+6&gt;=INDEX(Planning!$H$9:$H$128,ROW()-5)),IF($B72="Jalon",2,1),"")),"")</f>
        <v/>
      </c>
      <c r="AB72" s="67">
        <f>IFERROR(IF(OR($A72="",AB$5=""),"",IF(AND(AB$5&lt;=INDEX(Planning!$I$9:$I$128,ROW()-5),AB$5+6&gt;=INDEX(Planning!$H$9:$H$128,ROW()-5)),IF($B72="Jalon",2,1),"")),"")</f>
        <v/>
      </c>
      <c r="AC72" s="67">
        <f>IFERROR(IF(OR($A72="",AC$5=""),"",IF(AND(AC$5&lt;=INDEX(Planning!$I$9:$I$128,ROW()-5),AC$5+6&gt;=INDEX(Planning!$H$9:$H$128,ROW()-5)),IF($B72="Jalon",2,1),"")),"")</f>
        <v/>
      </c>
      <c r="AD72" s="67">
        <f>IFERROR(IF(OR($A72="",AD$5=""),"",IF(AND(AD$5&lt;=INDEX(Planning!$I$9:$I$128,ROW()-5),AD$5+6&gt;=INDEX(Planning!$H$9:$H$128,ROW()-5)),IF($B72="Jalon",2,1),"")),"")</f>
        <v/>
      </c>
      <c r="AE72" s="67">
        <f>IFERROR(IF(OR($A72="",AE$5=""),"",IF(AND(AE$5&lt;=INDEX(Planning!$I$9:$I$128,ROW()-5),AE$5+6&gt;=INDEX(Planning!$H$9:$H$128,ROW()-5)),IF($B72="Jalon",2,1),"")),"")</f>
        <v/>
      </c>
      <c r="AF72" s="67">
        <f>IFERROR(IF(OR($A72="",AF$5=""),"",IF(AND(AF$5&lt;=INDEX(Planning!$I$9:$I$128,ROW()-5),AF$5+6&gt;=INDEX(Planning!$H$9:$H$128,ROW()-5)),IF($B72="Jalon",2,1),"")),"")</f>
        <v/>
      </c>
      <c r="AG72" s="67">
        <f>IFERROR(IF(OR($A72="",AG$5=""),"",IF(AND(AG$5&lt;=INDEX(Planning!$I$9:$I$128,ROW()-5),AG$5+6&gt;=INDEX(Planning!$H$9:$H$128,ROW()-5)),IF($B72="Jalon",2,1),"")),"")</f>
        <v/>
      </c>
    </row>
    <row r="73" ht="24" customHeight="1">
      <c r="A73" s="56">
        <f>IF(Planning!A76="","",Planning!A76)</f>
        <v/>
      </c>
      <c r="B73" s="56">
        <f>IF($A73="","",Planning!B76)</f>
        <v/>
      </c>
      <c r="C73" s="39">
        <f>IF($A73="","",Planning!C76)</f>
        <v/>
      </c>
      <c r="D73" s="39">
        <f>IF($A73="","",Planning!E76)</f>
        <v/>
      </c>
      <c r="E73" s="39">
        <f>IF($A73="","",Planning!F76)</f>
        <v/>
      </c>
      <c r="F73" s="56">
        <f>IF($A73="","",Planning!P76)</f>
        <v/>
      </c>
      <c r="G73" s="57">
        <f>IF($A73="","",Planning!M76)</f>
        <v/>
      </c>
      <c r="H73" s="68">
        <f>IFERROR(IF(OR($A73="",H$5=""),"",IF(AND(H$5&lt;=INDEX(Planning!$I$9:$I$128,ROW()-5),H$5+6&gt;=INDEX(Planning!$H$9:$H$128,ROW()-5)),IF($B73="Jalon",2,1),"")),"")</f>
        <v/>
      </c>
      <c r="I73" s="68">
        <f>IFERROR(IF(OR($A73="",I$5=""),"",IF(AND(I$5&lt;=INDEX(Planning!$I$9:$I$128,ROW()-5),I$5+6&gt;=INDEX(Planning!$H$9:$H$128,ROW()-5)),IF($B73="Jalon",2,1),"")),"")</f>
        <v/>
      </c>
      <c r="J73" s="68">
        <f>IFERROR(IF(OR($A73="",J$5=""),"",IF(AND(J$5&lt;=INDEX(Planning!$I$9:$I$128,ROW()-5),J$5+6&gt;=INDEX(Planning!$H$9:$H$128,ROW()-5)),IF($B73="Jalon",2,1),"")),"")</f>
        <v/>
      </c>
      <c r="K73" s="68">
        <f>IFERROR(IF(OR($A73="",K$5=""),"",IF(AND(K$5&lt;=INDEX(Planning!$I$9:$I$128,ROW()-5),K$5+6&gt;=INDEX(Planning!$H$9:$H$128,ROW()-5)),IF($B73="Jalon",2,1),"")),"")</f>
        <v/>
      </c>
      <c r="L73" s="68">
        <f>IFERROR(IF(OR($A73="",L$5=""),"",IF(AND(L$5&lt;=INDEX(Planning!$I$9:$I$128,ROW()-5),L$5+6&gt;=INDEX(Planning!$H$9:$H$128,ROW()-5)),IF($B73="Jalon",2,1),"")),"")</f>
        <v/>
      </c>
      <c r="M73" s="68">
        <f>IFERROR(IF(OR($A73="",M$5=""),"",IF(AND(M$5&lt;=INDEX(Planning!$I$9:$I$128,ROW()-5),M$5+6&gt;=INDEX(Planning!$H$9:$H$128,ROW()-5)),IF($B73="Jalon",2,1),"")),"")</f>
        <v/>
      </c>
      <c r="N73" s="68">
        <f>IFERROR(IF(OR($A73="",N$5=""),"",IF(AND(N$5&lt;=INDEX(Planning!$I$9:$I$128,ROW()-5),N$5+6&gt;=INDEX(Planning!$H$9:$H$128,ROW()-5)),IF($B73="Jalon",2,1),"")),"")</f>
        <v/>
      </c>
      <c r="O73" s="68">
        <f>IFERROR(IF(OR($A73="",O$5=""),"",IF(AND(O$5&lt;=INDEX(Planning!$I$9:$I$128,ROW()-5),O$5+6&gt;=INDEX(Planning!$H$9:$H$128,ROW()-5)),IF($B73="Jalon",2,1),"")),"")</f>
        <v/>
      </c>
      <c r="P73" s="68">
        <f>IFERROR(IF(OR($A73="",P$5=""),"",IF(AND(P$5&lt;=INDEX(Planning!$I$9:$I$128,ROW()-5),P$5+6&gt;=INDEX(Planning!$H$9:$H$128,ROW()-5)),IF($B73="Jalon",2,1),"")),"")</f>
        <v/>
      </c>
      <c r="Q73" s="68">
        <f>IFERROR(IF(OR($A73="",Q$5=""),"",IF(AND(Q$5&lt;=INDEX(Planning!$I$9:$I$128,ROW()-5),Q$5+6&gt;=INDEX(Planning!$H$9:$H$128,ROW()-5)),IF($B73="Jalon",2,1),"")),"")</f>
        <v/>
      </c>
      <c r="R73" s="68">
        <f>IFERROR(IF(OR($A73="",R$5=""),"",IF(AND(R$5&lt;=INDEX(Planning!$I$9:$I$128,ROW()-5),R$5+6&gt;=INDEX(Planning!$H$9:$H$128,ROW()-5)),IF($B73="Jalon",2,1),"")),"")</f>
        <v/>
      </c>
      <c r="S73" s="68">
        <f>IFERROR(IF(OR($A73="",S$5=""),"",IF(AND(S$5&lt;=INDEX(Planning!$I$9:$I$128,ROW()-5),S$5+6&gt;=INDEX(Planning!$H$9:$H$128,ROW()-5)),IF($B73="Jalon",2,1),"")),"")</f>
        <v/>
      </c>
      <c r="T73" s="68">
        <f>IFERROR(IF(OR($A73="",T$5=""),"",IF(AND(T$5&lt;=INDEX(Planning!$I$9:$I$128,ROW()-5),T$5+6&gt;=INDEX(Planning!$H$9:$H$128,ROW()-5)),IF($B73="Jalon",2,1),"")),"")</f>
        <v/>
      </c>
      <c r="U73" s="68">
        <f>IFERROR(IF(OR($A73="",U$5=""),"",IF(AND(U$5&lt;=INDEX(Planning!$I$9:$I$128,ROW()-5),U$5+6&gt;=INDEX(Planning!$H$9:$H$128,ROW()-5)),IF($B73="Jalon",2,1),"")),"")</f>
        <v/>
      </c>
      <c r="V73" s="68">
        <f>IFERROR(IF(OR($A73="",V$5=""),"",IF(AND(V$5&lt;=INDEX(Planning!$I$9:$I$128,ROW()-5),V$5+6&gt;=INDEX(Planning!$H$9:$H$128,ROW()-5)),IF($B73="Jalon",2,1),"")),"")</f>
        <v/>
      </c>
      <c r="W73" s="68">
        <f>IFERROR(IF(OR($A73="",W$5=""),"",IF(AND(W$5&lt;=INDEX(Planning!$I$9:$I$128,ROW()-5),W$5+6&gt;=INDEX(Planning!$H$9:$H$128,ROW()-5)),IF($B73="Jalon",2,1),"")),"")</f>
        <v/>
      </c>
      <c r="X73" s="68">
        <f>IFERROR(IF(OR($A73="",X$5=""),"",IF(AND(X$5&lt;=INDEX(Planning!$I$9:$I$128,ROW()-5),X$5+6&gt;=INDEX(Planning!$H$9:$H$128,ROW()-5)),IF($B73="Jalon",2,1),"")),"")</f>
        <v/>
      </c>
      <c r="Y73" s="68">
        <f>IFERROR(IF(OR($A73="",Y$5=""),"",IF(AND(Y$5&lt;=INDEX(Planning!$I$9:$I$128,ROW()-5),Y$5+6&gt;=INDEX(Planning!$H$9:$H$128,ROW()-5)),IF($B73="Jalon",2,1),"")),"")</f>
        <v/>
      </c>
      <c r="Z73" s="68">
        <f>IFERROR(IF(OR($A73="",Z$5=""),"",IF(AND(Z$5&lt;=INDEX(Planning!$I$9:$I$128,ROW()-5),Z$5+6&gt;=INDEX(Planning!$H$9:$H$128,ROW()-5)),IF($B73="Jalon",2,1),"")),"")</f>
        <v/>
      </c>
      <c r="AA73" s="68">
        <f>IFERROR(IF(OR($A73="",AA$5=""),"",IF(AND(AA$5&lt;=INDEX(Planning!$I$9:$I$128,ROW()-5),AA$5+6&gt;=INDEX(Planning!$H$9:$H$128,ROW()-5)),IF($B73="Jalon",2,1),"")),"")</f>
        <v/>
      </c>
      <c r="AB73" s="68">
        <f>IFERROR(IF(OR($A73="",AB$5=""),"",IF(AND(AB$5&lt;=INDEX(Planning!$I$9:$I$128,ROW()-5),AB$5+6&gt;=INDEX(Planning!$H$9:$H$128,ROW()-5)),IF($B73="Jalon",2,1),"")),"")</f>
        <v/>
      </c>
      <c r="AC73" s="68">
        <f>IFERROR(IF(OR($A73="",AC$5=""),"",IF(AND(AC$5&lt;=INDEX(Planning!$I$9:$I$128,ROW()-5),AC$5+6&gt;=INDEX(Planning!$H$9:$H$128,ROW()-5)),IF($B73="Jalon",2,1),"")),"")</f>
        <v/>
      </c>
      <c r="AD73" s="68">
        <f>IFERROR(IF(OR($A73="",AD$5=""),"",IF(AND(AD$5&lt;=INDEX(Planning!$I$9:$I$128,ROW()-5),AD$5+6&gt;=INDEX(Planning!$H$9:$H$128,ROW()-5)),IF($B73="Jalon",2,1),"")),"")</f>
        <v/>
      </c>
      <c r="AE73" s="68">
        <f>IFERROR(IF(OR($A73="",AE$5=""),"",IF(AND(AE$5&lt;=INDEX(Planning!$I$9:$I$128,ROW()-5),AE$5+6&gt;=INDEX(Planning!$H$9:$H$128,ROW()-5)),IF($B73="Jalon",2,1),"")),"")</f>
        <v/>
      </c>
      <c r="AF73" s="68">
        <f>IFERROR(IF(OR($A73="",AF$5=""),"",IF(AND(AF$5&lt;=INDEX(Planning!$I$9:$I$128,ROW()-5),AF$5+6&gt;=INDEX(Planning!$H$9:$H$128,ROW()-5)),IF($B73="Jalon",2,1),"")),"")</f>
        <v/>
      </c>
      <c r="AG73" s="68">
        <f>IFERROR(IF(OR($A73="",AG$5=""),"",IF(AND(AG$5&lt;=INDEX(Planning!$I$9:$I$128,ROW()-5),AG$5+6&gt;=INDEX(Planning!$H$9:$H$128,ROW()-5)),IF($B73="Jalon",2,1),"")),"")</f>
        <v/>
      </c>
    </row>
    <row r="74" ht="24" customHeight="1">
      <c r="A74" s="53">
        <f>IF(Planning!A77="","",Planning!A77)</f>
        <v/>
      </c>
      <c r="B74" s="53">
        <f>IF($A74="","",Planning!B77)</f>
        <v/>
      </c>
      <c r="C74" s="40">
        <f>IF($A74="","",Planning!C77)</f>
        <v/>
      </c>
      <c r="D74" s="40">
        <f>IF($A74="","",Planning!E77)</f>
        <v/>
      </c>
      <c r="E74" s="40">
        <f>IF($A74="","",Planning!F77)</f>
        <v/>
      </c>
      <c r="F74" s="53">
        <f>IF($A74="","",Planning!P77)</f>
        <v/>
      </c>
      <c r="G74" s="54">
        <f>IF($A74="","",Planning!M77)</f>
        <v/>
      </c>
      <c r="H74" s="67">
        <f>IFERROR(IF(OR($A74="",H$5=""),"",IF(AND(H$5&lt;=INDEX(Planning!$I$9:$I$128,ROW()-5),H$5+6&gt;=INDEX(Planning!$H$9:$H$128,ROW()-5)),IF($B74="Jalon",2,1),"")),"")</f>
        <v/>
      </c>
      <c r="I74" s="67">
        <f>IFERROR(IF(OR($A74="",I$5=""),"",IF(AND(I$5&lt;=INDEX(Planning!$I$9:$I$128,ROW()-5),I$5+6&gt;=INDEX(Planning!$H$9:$H$128,ROW()-5)),IF($B74="Jalon",2,1),"")),"")</f>
        <v/>
      </c>
      <c r="J74" s="67">
        <f>IFERROR(IF(OR($A74="",J$5=""),"",IF(AND(J$5&lt;=INDEX(Planning!$I$9:$I$128,ROW()-5),J$5+6&gt;=INDEX(Planning!$H$9:$H$128,ROW()-5)),IF($B74="Jalon",2,1),"")),"")</f>
        <v/>
      </c>
      <c r="K74" s="67">
        <f>IFERROR(IF(OR($A74="",K$5=""),"",IF(AND(K$5&lt;=INDEX(Planning!$I$9:$I$128,ROW()-5),K$5+6&gt;=INDEX(Planning!$H$9:$H$128,ROW()-5)),IF($B74="Jalon",2,1),"")),"")</f>
        <v/>
      </c>
      <c r="L74" s="67">
        <f>IFERROR(IF(OR($A74="",L$5=""),"",IF(AND(L$5&lt;=INDEX(Planning!$I$9:$I$128,ROW()-5),L$5+6&gt;=INDEX(Planning!$H$9:$H$128,ROW()-5)),IF($B74="Jalon",2,1),"")),"")</f>
        <v/>
      </c>
      <c r="M74" s="67">
        <f>IFERROR(IF(OR($A74="",M$5=""),"",IF(AND(M$5&lt;=INDEX(Planning!$I$9:$I$128,ROW()-5),M$5+6&gt;=INDEX(Planning!$H$9:$H$128,ROW()-5)),IF($B74="Jalon",2,1),"")),"")</f>
        <v/>
      </c>
      <c r="N74" s="67">
        <f>IFERROR(IF(OR($A74="",N$5=""),"",IF(AND(N$5&lt;=INDEX(Planning!$I$9:$I$128,ROW()-5),N$5+6&gt;=INDEX(Planning!$H$9:$H$128,ROW()-5)),IF($B74="Jalon",2,1),"")),"")</f>
        <v/>
      </c>
      <c r="O74" s="67">
        <f>IFERROR(IF(OR($A74="",O$5=""),"",IF(AND(O$5&lt;=INDEX(Planning!$I$9:$I$128,ROW()-5),O$5+6&gt;=INDEX(Planning!$H$9:$H$128,ROW()-5)),IF($B74="Jalon",2,1),"")),"")</f>
        <v/>
      </c>
      <c r="P74" s="67">
        <f>IFERROR(IF(OR($A74="",P$5=""),"",IF(AND(P$5&lt;=INDEX(Planning!$I$9:$I$128,ROW()-5),P$5+6&gt;=INDEX(Planning!$H$9:$H$128,ROW()-5)),IF($B74="Jalon",2,1),"")),"")</f>
        <v/>
      </c>
      <c r="Q74" s="67">
        <f>IFERROR(IF(OR($A74="",Q$5=""),"",IF(AND(Q$5&lt;=INDEX(Planning!$I$9:$I$128,ROW()-5),Q$5+6&gt;=INDEX(Planning!$H$9:$H$128,ROW()-5)),IF($B74="Jalon",2,1),"")),"")</f>
        <v/>
      </c>
      <c r="R74" s="67">
        <f>IFERROR(IF(OR($A74="",R$5=""),"",IF(AND(R$5&lt;=INDEX(Planning!$I$9:$I$128,ROW()-5),R$5+6&gt;=INDEX(Planning!$H$9:$H$128,ROW()-5)),IF($B74="Jalon",2,1),"")),"")</f>
        <v/>
      </c>
      <c r="S74" s="67">
        <f>IFERROR(IF(OR($A74="",S$5=""),"",IF(AND(S$5&lt;=INDEX(Planning!$I$9:$I$128,ROW()-5),S$5+6&gt;=INDEX(Planning!$H$9:$H$128,ROW()-5)),IF($B74="Jalon",2,1),"")),"")</f>
        <v/>
      </c>
      <c r="T74" s="67">
        <f>IFERROR(IF(OR($A74="",T$5=""),"",IF(AND(T$5&lt;=INDEX(Planning!$I$9:$I$128,ROW()-5),T$5+6&gt;=INDEX(Planning!$H$9:$H$128,ROW()-5)),IF($B74="Jalon",2,1),"")),"")</f>
        <v/>
      </c>
      <c r="U74" s="67">
        <f>IFERROR(IF(OR($A74="",U$5=""),"",IF(AND(U$5&lt;=INDEX(Planning!$I$9:$I$128,ROW()-5),U$5+6&gt;=INDEX(Planning!$H$9:$H$128,ROW()-5)),IF($B74="Jalon",2,1),"")),"")</f>
        <v/>
      </c>
      <c r="V74" s="67">
        <f>IFERROR(IF(OR($A74="",V$5=""),"",IF(AND(V$5&lt;=INDEX(Planning!$I$9:$I$128,ROW()-5),V$5+6&gt;=INDEX(Planning!$H$9:$H$128,ROW()-5)),IF($B74="Jalon",2,1),"")),"")</f>
        <v/>
      </c>
      <c r="W74" s="67">
        <f>IFERROR(IF(OR($A74="",W$5=""),"",IF(AND(W$5&lt;=INDEX(Planning!$I$9:$I$128,ROW()-5),W$5+6&gt;=INDEX(Planning!$H$9:$H$128,ROW()-5)),IF($B74="Jalon",2,1),"")),"")</f>
        <v/>
      </c>
      <c r="X74" s="67">
        <f>IFERROR(IF(OR($A74="",X$5=""),"",IF(AND(X$5&lt;=INDEX(Planning!$I$9:$I$128,ROW()-5),X$5+6&gt;=INDEX(Planning!$H$9:$H$128,ROW()-5)),IF($B74="Jalon",2,1),"")),"")</f>
        <v/>
      </c>
      <c r="Y74" s="67">
        <f>IFERROR(IF(OR($A74="",Y$5=""),"",IF(AND(Y$5&lt;=INDEX(Planning!$I$9:$I$128,ROW()-5),Y$5+6&gt;=INDEX(Planning!$H$9:$H$128,ROW()-5)),IF($B74="Jalon",2,1),"")),"")</f>
        <v/>
      </c>
      <c r="Z74" s="67">
        <f>IFERROR(IF(OR($A74="",Z$5=""),"",IF(AND(Z$5&lt;=INDEX(Planning!$I$9:$I$128,ROW()-5),Z$5+6&gt;=INDEX(Planning!$H$9:$H$128,ROW()-5)),IF($B74="Jalon",2,1),"")),"")</f>
        <v/>
      </c>
      <c r="AA74" s="67">
        <f>IFERROR(IF(OR($A74="",AA$5=""),"",IF(AND(AA$5&lt;=INDEX(Planning!$I$9:$I$128,ROW()-5),AA$5+6&gt;=INDEX(Planning!$H$9:$H$128,ROW()-5)),IF($B74="Jalon",2,1),"")),"")</f>
        <v/>
      </c>
      <c r="AB74" s="67">
        <f>IFERROR(IF(OR($A74="",AB$5=""),"",IF(AND(AB$5&lt;=INDEX(Planning!$I$9:$I$128,ROW()-5),AB$5+6&gt;=INDEX(Planning!$H$9:$H$128,ROW()-5)),IF($B74="Jalon",2,1),"")),"")</f>
        <v/>
      </c>
      <c r="AC74" s="67">
        <f>IFERROR(IF(OR($A74="",AC$5=""),"",IF(AND(AC$5&lt;=INDEX(Planning!$I$9:$I$128,ROW()-5),AC$5+6&gt;=INDEX(Planning!$H$9:$H$128,ROW()-5)),IF($B74="Jalon",2,1),"")),"")</f>
        <v/>
      </c>
      <c r="AD74" s="67">
        <f>IFERROR(IF(OR($A74="",AD$5=""),"",IF(AND(AD$5&lt;=INDEX(Planning!$I$9:$I$128,ROW()-5),AD$5+6&gt;=INDEX(Planning!$H$9:$H$128,ROW()-5)),IF($B74="Jalon",2,1),"")),"")</f>
        <v/>
      </c>
      <c r="AE74" s="67">
        <f>IFERROR(IF(OR($A74="",AE$5=""),"",IF(AND(AE$5&lt;=INDEX(Planning!$I$9:$I$128,ROW()-5),AE$5+6&gt;=INDEX(Planning!$H$9:$H$128,ROW()-5)),IF($B74="Jalon",2,1),"")),"")</f>
        <v/>
      </c>
      <c r="AF74" s="67">
        <f>IFERROR(IF(OR($A74="",AF$5=""),"",IF(AND(AF$5&lt;=INDEX(Planning!$I$9:$I$128,ROW()-5),AF$5+6&gt;=INDEX(Planning!$H$9:$H$128,ROW()-5)),IF($B74="Jalon",2,1),"")),"")</f>
        <v/>
      </c>
      <c r="AG74" s="67">
        <f>IFERROR(IF(OR($A74="",AG$5=""),"",IF(AND(AG$5&lt;=INDEX(Planning!$I$9:$I$128,ROW()-5),AG$5+6&gt;=INDEX(Planning!$H$9:$H$128,ROW()-5)),IF($B74="Jalon",2,1),"")),"")</f>
        <v/>
      </c>
    </row>
    <row r="75" ht="24" customHeight="1">
      <c r="A75" s="56">
        <f>IF(Planning!A78="","",Planning!A78)</f>
        <v/>
      </c>
      <c r="B75" s="56">
        <f>IF($A75="","",Planning!B78)</f>
        <v/>
      </c>
      <c r="C75" s="39">
        <f>IF($A75="","",Planning!C78)</f>
        <v/>
      </c>
      <c r="D75" s="39">
        <f>IF($A75="","",Planning!E78)</f>
        <v/>
      </c>
      <c r="E75" s="39">
        <f>IF($A75="","",Planning!F78)</f>
        <v/>
      </c>
      <c r="F75" s="56">
        <f>IF($A75="","",Planning!P78)</f>
        <v/>
      </c>
      <c r="G75" s="57">
        <f>IF($A75="","",Planning!M78)</f>
        <v/>
      </c>
      <c r="H75" s="68">
        <f>IFERROR(IF(OR($A75="",H$5=""),"",IF(AND(H$5&lt;=INDEX(Planning!$I$9:$I$128,ROW()-5),H$5+6&gt;=INDEX(Planning!$H$9:$H$128,ROW()-5)),IF($B75="Jalon",2,1),"")),"")</f>
        <v/>
      </c>
      <c r="I75" s="68">
        <f>IFERROR(IF(OR($A75="",I$5=""),"",IF(AND(I$5&lt;=INDEX(Planning!$I$9:$I$128,ROW()-5),I$5+6&gt;=INDEX(Planning!$H$9:$H$128,ROW()-5)),IF($B75="Jalon",2,1),"")),"")</f>
        <v/>
      </c>
      <c r="J75" s="68">
        <f>IFERROR(IF(OR($A75="",J$5=""),"",IF(AND(J$5&lt;=INDEX(Planning!$I$9:$I$128,ROW()-5),J$5+6&gt;=INDEX(Planning!$H$9:$H$128,ROW()-5)),IF($B75="Jalon",2,1),"")),"")</f>
        <v/>
      </c>
      <c r="K75" s="68">
        <f>IFERROR(IF(OR($A75="",K$5=""),"",IF(AND(K$5&lt;=INDEX(Planning!$I$9:$I$128,ROW()-5),K$5+6&gt;=INDEX(Planning!$H$9:$H$128,ROW()-5)),IF($B75="Jalon",2,1),"")),"")</f>
        <v/>
      </c>
      <c r="L75" s="68">
        <f>IFERROR(IF(OR($A75="",L$5=""),"",IF(AND(L$5&lt;=INDEX(Planning!$I$9:$I$128,ROW()-5),L$5+6&gt;=INDEX(Planning!$H$9:$H$128,ROW()-5)),IF($B75="Jalon",2,1),"")),"")</f>
        <v/>
      </c>
      <c r="M75" s="68">
        <f>IFERROR(IF(OR($A75="",M$5=""),"",IF(AND(M$5&lt;=INDEX(Planning!$I$9:$I$128,ROW()-5),M$5+6&gt;=INDEX(Planning!$H$9:$H$128,ROW()-5)),IF($B75="Jalon",2,1),"")),"")</f>
        <v/>
      </c>
      <c r="N75" s="68">
        <f>IFERROR(IF(OR($A75="",N$5=""),"",IF(AND(N$5&lt;=INDEX(Planning!$I$9:$I$128,ROW()-5),N$5+6&gt;=INDEX(Planning!$H$9:$H$128,ROW()-5)),IF($B75="Jalon",2,1),"")),"")</f>
        <v/>
      </c>
      <c r="O75" s="68">
        <f>IFERROR(IF(OR($A75="",O$5=""),"",IF(AND(O$5&lt;=INDEX(Planning!$I$9:$I$128,ROW()-5),O$5+6&gt;=INDEX(Planning!$H$9:$H$128,ROW()-5)),IF($B75="Jalon",2,1),"")),"")</f>
        <v/>
      </c>
      <c r="P75" s="68">
        <f>IFERROR(IF(OR($A75="",P$5=""),"",IF(AND(P$5&lt;=INDEX(Planning!$I$9:$I$128,ROW()-5),P$5+6&gt;=INDEX(Planning!$H$9:$H$128,ROW()-5)),IF($B75="Jalon",2,1),"")),"")</f>
        <v/>
      </c>
      <c r="Q75" s="68">
        <f>IFERROR(IF(OR($A75="",Q$5=""),"",IF(AND(Q$5&lt;=INDEX(Planning!$I$9:$I$128,ROW()-5),Q$5+6&gt;=INDEX(Planning!$H$9:$H$128,ROW()-5)),IF($B75="Jalon",2,1),"")),"")</f>
        <v/>
      </c>
      <c r="R75" s="68">
        <f>IFERROR(IF(OR($A75="",R$5=""),"",IF(AND(R$5&lt;=INDEX(Planning!$I$9:$I$128,ROW()-5),R$5+6&gt;=INDEX(Planning!$H$9:$H$128,ROW()-5)),IF($B75="Jalon",2,1),"")),"")</f>
        <v/>
      </c>
      <c r="S75" s="68">
        <f>IFERROR(IF(OR($A75="",S$5=""),"",IF(AND(S$5&lt;=INDEX(Planning!$I$9:$I$128,ROW()-5),S$5+6&gt;=INDEX(Planning!$H$9:$H$128,ROW()-5)),IF($B75="Jalon",2,1),"")),"")</f>
        <v/>
      </c>
      <c r="T75" s="68">
        <f>IFERROR(IF(OR($A75="",T$5=""),"",IF(AND(T$5&lt;=INDEX(Planning!$I$9:$I$128,ROW()-5),T$5+6&gt;=INDEX(Planning!$H$9:$H$128,ROW()-5)),IF($B75="Jalon",2,1),"")),"")</f>
        <v/>
      </c>
      <c r="U75" s="68">
        <f>IFERROR(IF(OR($A75="",U$5=""),"",IF(AND(U$5&lt;=INDEX(Planning!$I$9:$I$128,ROW()-5),U$5+6&gt;=INDEX(Planning!$H$9:$H$128,ROW()-5)),IF($B75="Jalon",2,1),"")),"")</f>
        <v/>
      </c>
      <c r="V75" s="68">
        <f>IFERROR(IF(OR($A75="",V$5=""),"",IF(AND(V$5&lt;=INDEX(Planning!$I$9:$I$128,ROW()-5),V$5+6&gt;=INDEX(Planning!$H$9:$H$128,ROW()-5)),IF($B75="Jalon",2,1),"")),"")</f>
        <v/>
      </c>
      <c r="W75" s="68">
        <f>IFERROR(IF(OR($A75="",W$5=""),"",IF(AND(W$5&lt;=INDEX(Planning!$I$9:$I$128,ROW()-5),W$5+6&gt;=INDEX(Planning!$H$9:$H$128,ROW()-5)),IF($B75="Jalon",2,1),"")),"")</f>
        <v/>
      </c>
      <c r="X75" s="68">
        <f>IFERROR(IF(OR($A75="",X$5=""),"",IF(AND(X$5&lt;=INDEX(Planning!$I$9:$I$128,ROW()-5),X$5+6&gt;=INDEX(Planning!$H$9:$H$128,ROW()-5)),IF($B75="Jalon",2,1),"")),"")</f>
        <v/>
      </c>
      <c r="Y75" s="68">
        <f>IFERROR(IF(OR($A75="",Y$5=""),"",IF(AND(Y$5&lt;=INDEX(Planning!$I$9:$I$128,ROW()-5),Y$5+6&gt;=INDEX(Planning!$H$9:$H$128,ROW()-5)),IF($B75="Jalon",2,1),"")),"")</f>
        <v/>
      </c>
      <c r="Z75" s="68">
        <f>IFERROR(IF(OR($A75="",Z$5=""),"",IF(AND(Z$5&lt;=INDEX(Planning!$I$9:$I$128,ROW()-5),Z$5+6&gt;=INDEX(Planning!$H$9:$H$128,ROW()-5)),IF($B75="Jalon",2,1),"")),"")</f>
        <v/>
      </c>
      <c r="AA75" s="68">
        <f>IFERROR(IF(OR($A75="",AA$5=""),"",IF(AND(AA$5&lt;=INDEX(Planning!$I$9:$I$128,ROW()-5),AA$5+6&gt;=INDEX(Planning!$H$9:$H$128,ROW()-5)),IF($B75="Jalon",2,1),"")),"")</f>
        <v/>
      </c>
      <c r="AB75" s="68">
        <f>IFERROR(IF(OR($A75="",AB$5=""),"",IF(AND(AB$5&lt;=INDEX(Planning!$I$9:$I$128,ROW()-5),AB$5+6&gt;=INDEX(Planning!$H$9:$H$128,ROW()-5)),IF($B75="Jalon",2,1),"")),"")</f>
        <v/>
      </c>
      <c r="AC75" s="68">
        <f>IFERROR(IF(OR($A75="",AC$5=""),"",IF(AND(AC$5&lt;=INDEX(Planning!$I$9:$I$128,ROW()-5),AC$5+6&gt;=INDEX(Planning!$H$9:$H$128,ROW()-5)),IF($B75="Jalon",2,1),"")),"")</f>
        <v/>
      </c>
      <c r="AD75" s="68">
        <f>IFERROR(IF(OR($A75="",AD$5=""),"",IF(AND(AD$5&lt;=INDEX(Planning!$I$9:$I$128,ROW()-5),AD$5+6&gt;=INDEX(Planning!$H$9:$H$128,ROW()-5)),IF($B75="Jalon",2,1),"")),"")</f>
        <v/>
      </c>
      <c r="AE75" s="68">
        <f>IFERROR(IF(OR($A75="",AE$5=""),"",IF(AND(AE$5&lt;=INDEX(Planning!$I$9:$I$128,ROW()-5),AE$5+6&gt;=INDEX(Planning!$H$9:$H$128,ROW()-5)),IF($B75="Jalon",2,1),"")),"")</f>
        <v/>
      </c>
      <c r="AF75" s="68">
        <f>IFERROR(IF(OR($A75="",AF$5=""),"",IF(AND(AF$5&lt;=INDEX(Planning!$I$9:$I$128,ROW()-5),AF$5+6&gt;=INDEX(Planning!$H$9:$H$128,ROW()-5)),IF($B75="Jalon",2,1),"")),"")</f>
        <v/>
      </c>
      <c r="AG75" s="68">
        <f>IFERROR(IF(OR($A75="",AG$5=""),"",IF(AND(AG$5&lt;=INDEX(Planning!$I$9:$I$128,ROW()-5),AG$5+6&gt;=INDEX(Planning!$H$9:$H$128,ROW()-5)),IF($B75="Jalon",2,1),"")),"")</f>
        <v/>
      </c>
    </row>
    <row r="76" ht="24" customHeight="1">
      <c r="A76" s="53">
        <f>IF(Planning!A79="","",Planning!A79)</f>
        <v/>
      </c>
      <c r="B76" s="53">
        <f>IF($A76="","",Planning!B79)</f>
        <v/>
      </c>
      <c r="C76" s="40">
        <f>IF($A76="","",Planning!C79)</f>
        <v/>
      </c>
      <c r="D76" s="40">
        <f>IF($A76="","",Planning!E79)</f>
        <v/>
      </c>
      <c r="E76" s="40">
        <f>IF($A76="","",Planning!F79)</f>
        <v/>
      </c>
      <c r="F76" s="53">
        <f>IF($A76="","",Planning!P79)</f>
        <v/>
      </c>
      <c r="G76" s="54">
        <f>IF($A76="","",Planning!M79)</f>
        <v/>
      </c>
      <c r="H76" s="67">
        <f>IFERROR(IF(OR($A76="",H$5=""),"",IF(AND(H$5&lt;=INDEX(Planning!$I$9:$I$128,ROW()-5),H$5+6&gt;=INDEX(Planning!$H$9:$H$128,ROW()-5)),IF($B76="Jalon",2,1),"")),"")</f>
        <v/>
      </c>
      <c r="I76" s="67">
        <f>IFERROR(IF(OR($A76="",I$5=""),"",IF(AND(I$5&lt;=INDEX(Planning!$I$9:$I$128,ROW()-5),I$5+6&gt;=INDEX(Planning!$H$9:$H$128,ROW()-5)),IF($B76="Jalon",2,1),"")),"")</f>
        <v/>
      </c>
      <c r="J76" s="67">
        <f>IFERROR(IF(OR($A76="",J$5=""),"",IF(AND(J$5&lt;=INDEX(Planning!$I$9:$I$128,ROW()-5),J$5+6&gt;=INDEX(Planning!$H$9:$H$128,ROW()-5)),IF($B76="Jalon",2,1),"")),"")</f>
        <v/>
      </c>
      <c r="K76" s="67">
        <f>IFERROR(IF(OR($A76="",K$5=""),"",IF(AND(K$5&lt;=INDEX(Planning!$I$9:$I$128,ROW()-5),K$5+6&gt;=INDEX(Planning!$H$9:$H$128,ROW()-5)),IF($B76="Jalon",2,1),"")),"")</f>
        <v/>
      </c>
      <c r="L76" s="67">
        <f>IFERROR(IF(OR($A76="",L$5=""),"",IF(AND(L$5&lt;=INDEX(Planning!$I$9:$I$128,ROW()-5),L$5+6&gt;=INDEX(Planning!$H$9:$H$128,ROW()-5)),IF($B76="Jalon",2,1),"")),"")</f>
        <v/>
      </c>
      <c r="M76" s="67">
        <f>IFERROR(IF(OR($A76="",M$5=""),"",IF(AND(M$5&lt;=INDEX(Planning!$I$9:$I$128,ROW()-5),M$5+6&gt;=INDEX(Planning!$H$9:$H$128,ROW()-5)),IF($B76="Jalon",2,1),"")),"")</f>
        <v/>
      </c>
      <c r="N76" s="67">
        <f>IFERROR(IF(OR($A76="",N$5=""),"",IF(AND(N$5&lt;=INDEX(Planning!$I$9:$I$128,ROW()-5),N$5+6&gt;=INDEX(Planning!$H$9:$H$128,ROW()-5)),IF($B76="Jalon",2,1),"")),"")</f>
        <v/>
      </c>
      <c r="O76" s="67">
        <f>IFERROR(IF(OR($A76="",O$5=""),"",IF(AND(O$5&lt;=INDEX(Planning!$I$9:$I$128,ROW()-5),O$5+6&gt;=INDEX(Planning!$H$9:$H$128,ROW()-5)),IF($B76="Jalon",2,1),"")),"")</f>
        <v/>
      </c>
      <c r="P76" s="67">
        <f>IFERROR(IF(OR($A76="",P$5=""),"",IF(AND(P$5&lt;=INDEX(Planning!$I$9:$I$128,ROW()-5),P$5+6&gt;=INDEX(Planning!$H$9:$H$128,ROW()-5)),IF($B76="Jalon",2,1),"")),"")</f>
        <v/>
      </c>
      <c r="Q76" s="67">
        <f>IFERROR(IF(OR($A76="",Q$5=""),"",IF(AND(Q$5&lt;=INDEX(Planning!$I$9:$I$128,ROW()-5),Q$5+6&gt;=INDEX(Planning!$H$9:$H$128,ROW()-5)),IF($B76="Jalon",2,1),"")),"")</f>
        <v/>
      </c>
      <c r="R76" s="67">
        <f>IFERROR(IF(OR($A76="",R$5=""),"",IF(AND(R$5&lt;=INDEX(Planning!$I$9:$I$128,ROW()-5),R$5+6&gt;=INDEX(Planning!$H$9:$H$128,ROW()-5)),IF($B76="Jalon",2,1),"")),"")</f>
        <v/>
      </c>
      <c r="S76" s="67">
        <f>IFERROR(IF(OR($A76="",S$5=""),"",IF(AND(S$5&lt;=INDEX(Planning!$I$9:$I$128,ROW()-5),S$5+6&gt;=INDEX(Planning!$H$9:$H$128,ROW()-5)),IF($B76="Jalon",2,1),"")),"")</f>
        <v/>
      </c>
      <c r="T76" s="67">
        <f>IFERROR(IF(OR($A76="",T$5=""),"",IF(AND(T$5&lt;=INDEX(Planning!$I$9:$I$128,ROW()-5),T$5+6&gt;=INDEX(Planning!$H$9:$H$128,ROW()-5)),IF($B76="Jalon",2,1),"")),"")</f>
        <v/>
      </c>
      <c r="U76" s="67">
        <f>IFERROR(IF(OR($A76="",U$5=""),"",IF(AND(U$5&lt;=INDEX(Planning!$I$9:$I$128,ROW()-5),U$5+6&gt;=INDEX(Planning!$H$9:$H$128,ROW()-5)),IF($B76="Jalon",2,1),"")),"")</f>
        <v/>
      </c>
      <c r="V76" s="67">
        <f>IFERROR(IF(OR($A76="",V$5=""),"",IF(AND(V$5&lt;=INDEX(Planning!$I$9:$I$128,ROW()-5),V$5+6&gt;=INDEX(Planning!$H$9:$H$128,ROW()-5)),IF($B76="Jalon",2,1),"")),"")</f>
        <v/>
      </c>
      <c r="W76" s="67">
        <f>IFERROR(IF(OR($A76="",W$5=""),"",IF(AND(W$5&lt;=INDEX(Planning!$I$9:$I$128,ROW()-5),W$5+6&gt;=INDEX(Planning!$H$9:$H$128,ROW()-5)),IF($B76="Jalon",2,1),"")),"")</f>
        <v/>
      </c>
      <c r="X76" s="67">
        <f>IFERROR(IF(OR($A76="",X$5=""),"",IF(AND(X$5&lt;=INDEX(Planning!$I$9:$I$128,ROW()-5),X$5+6&gt;=INDEX(Planning!$H$9:$H$128,ROW()-5)),IF($B76="Jalon",2,1),"")),"")</f>
        <v/>
      </c>
      <c r="Y76" s="67">
        <f>IFERROR(IF(OR($A76="",Y$5=""),"",IF(AND(Y$5&lt;=INDEX(Planning!$I$9:$I$128,ROW()-5),Y$5+6&gt;=INDEX(Planning!$H$9:$H$128,ROW()-5)),IF($B76="Jalon",2,1),"")),"")</f>
        <v/>
      </c>
      <c r="Z76" s="67">
        <f>IFERROR(IF(OR($A76="",Z$5=""),"",IF(AND(Z$5&lt;=INDEX(Planning!$I$9:$I$128,ROW()-5),Z$5+6&gt;=INDEX(Planning!$H$9:$H$128,ROW()-5)),IF($B76="Jalon",2,1),"")),"")</f>
        <v/>
      </c>
      <c r="AA76" s="67">
        <f>IFERROR(IF(OR($A76="",AA$5=""),"",IF(AND(AA$5&lt;=INDEX(Planning!$I$9:$I$128,ROW()-5),AA$5+6&gt;=INDEX(Planning!$H$9:$H$128,ROW()-5)),IF($B76="Jalon",2,1),"")),"")</f>
        <v/>
      </c>
      <c r="AB76" s="67">
        <f>IFERROR(IF(OR($A76="",AB$5=""),"",IF(AND(AB$5&lt;=INDEX(Planning!$I$9:$I$128,ROW()-5),AB$5+6&gt;=INDEX(Planning!$H$9:$H$128,ROW()-5)),IF($B76="Jalon",2,1),"")),"")</f>
        <v/>
      </c>
      <c r="AC76" s="67">
        <f>IFERROR(IF(OR($A76="",AC$5=""),"",IF(AND(AC$5&lt;=INDEX(Planning!$I$9:$I$128,ROW()-5),AC$5+6&gt;=INDEX(Planning!$H$9:$H$128,ROW()-5)),IF($B76="Jalon",2,1),"")),"")</f>
        <v/>
      </c>
      <c r="AD76" s="67">
        <f>IFERROR(IF(OR($A76="",AD$5=""),"",IF(AND(AD$5&lt;=INDEX(Planning!$I$9:$I$128,ROW()-5),AD$5+6&gt;=INDEX(Planning!$H$9:$H$128,ROW()-5)),IF($B76="Jalon",2,1),"")),"")</f>
        <v/>
      </c>
      <c r="AE76" s="67">
        <f>IFERROR(IF(OR($A76="",AE$5=""),"",IF(AND(AE$5&lt;=INDEX(Planning!$I$9:$I$128,ROW()-5),AE$5+6&gt;=INDEX(Planning!$H$9:$H$128,ROW()-5)),IF($B76="Jalon",2,1),"")),"")</f>
        <v/>
      </c>
      <c r="AF76" s="67">
        <f>IFERROR(IF(OR($A76="",AF$5=""),"",IF(AND(AF$5&lt;=INDEX(Planning!$I$9:$I$128,ROW()-5),AF$5+6&gt;=INDEX(Planning!$H$9:$H$128,ROW()-5)),IF($B76="Jalon",2,1),"")),"")</f>
        <v/>
      </c>
      <c r="AG76" s="67">
        <f>IFERROR(IF(OR($A76="",AG$5=""),"",IF(AND(AG$5&lt;=INDEX(Planning!$I$9:$I$128,ROW()-5),AG$5+6&gt;=INDEX(Planning!$H$9:$H$128,ROW()-5)),IF($B76="Jalon",2,1),"")),"")</f>
        <v/>
      </c>
    </row>
    <row r="77" ht="24" customHeight="1">
      <c r="A77" s="56">
        <f>IF(Planning!A80="","",Planning!A80)</f>
        <v/>
      </c>
      <c r="B77" s="56">
        <f>IF($A77="","",Planning!B80)</f>
        <v/>
      </c>
      <c r="C77" s="39">
        <f>IF($A77="","",Planning!C80)</f>
        <v/>
      </c>
      <c r="D77" s="39">
        <f>IF($A77="","",Planning!E80)</f>
        <v/>
      </c>
      <c r="E77" s="39">
        <f>IF($A77="","",Planning!F80)</f>
        <v/>
      </c>
      <c r="F77" s="56">
        <f>IF($A77="","",Planning!P80)</f>
        <v/>
      </c>
      <c r="G77" s="57">
        <f>IF($A77="","",Planning!M80)</f>
        <v/>
      </c>
      <c r="H77" s="68">
        <f>IFERROR(IF(OR($A77="",H$5=""),"",IF(AND(H$5&lt;=INDEX(Planning!$I$9:$I$128,ROW()-5),H$5+6&gt;=INDEX(Planning!$H$9:$H$128,ROW()-5)),IF($B77="Jalon",2,1),"")),"")</f>
        <v/>
      </c>
      <c r="I77" s="68">
        <f>IFERROR(IF(OR($A77="",I$5=""),"",IF(AND(I$5&lt;=INDEX(Planning!$I$9:$I$128,ROW()-5),I$5+6&gt;=INDEX(Planning!$H$9:$H$128,ROW()-5)),IF($B77="Jalon",2,1),"")),"")</f>
        <v/>
      </c>
      <c r="J77" s="68">
        <f>IFERROR(IF(OR($A77="",J$5=""),"",IF(AND(J$5&lt;=INDEX(Planning!$I$9:$I$128,ROW()-5),J$5+6&gt;=INDEX(Planning!$H$9:$H$128,ROW()-5)),IF($B77="Jalon",2,1),"")),"")</f>
        <v/>
      </c>
      <c r="K77" s="68">
        <f>IFERROR(IF(OR($A77="",K$5=""),"",IF(AND(K$5&lt;=INDEX(Planning!$I$9:$I$128,ROW()-5),K$5+6&gt;=INDEX(Planning!$H$9:$H$128,ROW()-5)),IF($B77="Jalon",2,1),"")),"")</f>
        <v/>
      </c>
      <c r="L77" s="68">
        <f>IFERROR(IF(OR($A77="",L$5=""),"",IF(AND(L$5&lt;=INDEX(Planning!$I$9:$I$128,ROW()-5),L$5+6&gt;=INDEX(Planning!$H$9:$H$128,ROW()-5)),IF($B77="Jalon",2,1),"")),"")</f>
        <v/>
      </c>
      <c r="M77" s="68">
        <f>IFERROR(IF(OR($A77="",M$5=""),"",IF(AND(M$5&lt;=INDEX(Planning!$I$9:$I$128,ROW()-5),M$5+6&gt;=INDEX(Planning!$H$9:$H$128,ROW()-5)),IF($B77="Jalon",2,1),"")),"")</f>
        <v/>
      </c>
      <c r="N77" s="68">
        <f>IFERROR(IF(OR($A77="",N$5=""),"",IF(AND(N$5&lt;=INDEX(Planning!$I$9:$I$128,ROW()-5),N$5+6&gt;=INDEX(Planning!$H$9:$H$128,ROW()-5)),IF($B77="Jalon",2,1),"")),"")</f>
        <v/>
      </c>
      <c r="O77" s="68">
        <f>IFERROR(IF(OR($A77="",O$5=""),"",IF(AND(O$5&lt;=INDEX(Planning!$I$9:$I$128,ROW()-5),O$5+6&gt;=INDEX(Planning!$H$9:$H$128,ROW()-5)),IF($B77="Jalon",2,1),"")),"")</f>
        <v/>
      </c>
      <c r="P77" s="68">
        <f>IFERROR(IF(OR($A77="",P$5=""),"",IF(AND(P$5&lt;=INDEX(Planning!$I$9:$I$128,ROW()-5),P$5+6&gt;=INDEX(Planning!$H$9:$H$128,ROW()-5)),IF($B77="Jalon",2,1),"")),"")</f>
        <v/>
      </c>
      <c r="Q77" s="68">
        <f>IFERROR(IF(OR($A77="",Q$5=""),"",IF(AND(Q$5&lt;=INDEX(Planning!$I$9:$I$128,ROW()-5),Q$5+6&gt;=INDEX(Planning!$H$9:$H$128,ROW()-5)),IF($B77="Jalon",2,1),"")),"")</f>
        <v/>
      </c>
      <c r="R77" s="68">
        <f>IFERROR(IF(OR($A77="",R$5=""),"",IF(AND(R$5&lt;=INDEX(Planning!$I$9:$I$128,ROW()-5),R$5+6&gt;=INDEX(Planning!$H$9:$H$128,ROW()-5)),IF($B77="Jalon",2,1),"")),"")</f>
        <v/>
      </c>
      <c r="S77" s="68">
        <f>IFERROR(IF(OR($A77="",S$5=""),"",IF(AND(S$5&lt;=INDEX(Planning!$I$9:$I$128,ROW()-5),S$5+6&gt;=INDEX(Planning!$H$9:$H$128,ROW()-5)),IF($B77="Jalon",2,1),"")),"")</f>
        <v/>
      </c>
      <c r="T77" s="68">
        <f>IFERROR(IF(OR($A77="",T$5=""),"",IF(AND(T$5&lt;=INDEX(Planning!$I$9:$I$128,ROW()-5),T$5+6&gt;=INDEX(Planning!$H$9:$H$128,ROW()-5)),IF($B77="Jalon",2,1),"")),"")</f>
        <v/>
      </c>
      <c r="U77" s="68">
        <f>IFERROR(IF(OR($A77="",U$5=""),"",IF(AND(U$5&lt;=INDEX(Planning!$I$9:$I$128,ROW()-5),U$5+6&gt;=INDEX(Planning!$H$9:$H$128,ROW()-5)),IF($B77="Jalon",2,1),"")),"")</f>
        <v/>
      </c>
      <c r="V77" s="68">
        <f>IFERROR(IF(OR($A77="",V$5=""),"",IF(AND(V$5&lt;=INDEX(Planning!$I$9:$I$128,ROW()-5),V$5+6&gt;=INDEX(Planning!$H$9:$H$128,ROW()-5)),IF($B77="Jalon",2,1),"")),"")</f>
        <v/>
      </c>
      <c r="W77" s="68">
        <f>IFERROR(IF(OR($A77="",W$5=""),"",IF(AND(W$5&lt;=INDEX(Planning!$I$9:$I$128,ROW()-5),W$5+6&gt;=INDEX(Planning!$H$9:$H$128,ROW()-5)),IF($B77="Jalon",2,1),"")),"")</f>
        <v/>
      </c>
      <c r="X77" s="68">
        <f>IFERROR(IF(OR($A77="",X$5=""),"",IF(AND(X$5&lt;=INDEX(Planning!$I$9:$I$128,ROW()-5),X$5+6&gt;=INDEX(Planning!$H$9:$H$128,ROW()-5)),IF($B77="Jalon",2,1),"")),"")</f>
        <v/>
      </c>
      <c r="Y77" s="68">
        <f>IFERROR(IF(OR($A77="",Y$5=""),"",IF(AND(Y$5&lt;=INDEX(Planning!$I$9:$I$128,ROW()-5),Y$5+6&gt;=INDEX(Planning!$H$9:$H$128,ROW()-5)),IF($B77="Jalon",2,1),"")),"")</f>
        <v/>
      </c>
      <c r="Z77" s="68">
        <f>IFERROR(IF(OR($A77="",Z$5=""),"",IF(AND(Z$5&lt;=INDEX(Planning!$I$9:$I$128,ROW()-5),Z$5+6&gt;=INDEX(Planning!$H$9:$H$128,ROW()-5)),IF($B77="Jalon",2,1),"")),"")</f>
        <v/>
      </c>
      <c r="AA77" s="68">
        <f>IFERROR(IF(OR($A77="",AA$5=""),"",IF(AND(AA$5&lt;=INDEX(Planning!$I$9:$I$128,ROW()-5),AA$5+6&gt;=INDEX(Planning!$H$9:$H$128,ROW()-5)),IF($B77="Jalon",2,1),"")),"")</f>
        <v/>
      </c>
      <c r="AB77" s="68">
        <f>IFERROR(IF(OR($A77="",AB$5=""),"",IF(AND(AB$5&lt;=INDEX(Planning!$I$9:$I$128,ROW()-5),AB$5+6&gt;=INDEX(Planning!$H$9:$H$128,ROW()-5)),IF($B77="Jalon",2,1),"")),"")</f>
        <v/>
      </c>
      <c r="AC77" s="68">
        <f>IFERROR(IF(OR($A77="",AC$5=""),"",IF(AND(AC$5&lt;=INDEX(Planning!$I$9:$I$128,ROW()-5),AC$5+6&gt;=INDEX(Planning!$H$9:$H$128,ROW()-5)),IF($B77="Jalon",2,1),"")),"")</f>
        <v/>
      </c>
      <c r="AD77" s="68">
        <f>IFERROR(IF(OR($A77="",AD$5=""),"",IF(AND(AD$5&lt;=INDEX(Planning!$I$9:$I$128,ROW()-5),AD$5+6&gt;=INDEX(Planning!$H$9:$H$128,ROW()-5)),IF($B77="Jalon",2,1),"")),"")</f>
        <v/>
      </c>
      <c r="AE77" s="68">
        <f>IFERROR(IF(OR($A77="",AE$5=""),"",IF(AND(AE$5&lt;=INDEX(Planning!$I$9:$I$128,ROW()-5),AE$5+6&gt;=INDEX(Planning!$H$9:$H$128,ROW()-5)),IF($B77="Jalon",2,1),"")),"")</f>
        <v/>
      </c>
      <c r="AF77" s="68">
        <f>IFERROR(IF(OR($A77="",AF$5=""),"",IF(AND(AF$5&lt;=INDEX(Planning!$I$9:$I$128,ROW()-5),AF$5+6&gt;=INDEX(Planning!$H$9:$H$128,ROW()-5)),IF($B77="Jalon",2,1),"")),"")</f>
        <v/>
      </c>
      <c r="AG77" s="68">
        <f>IFERROR(IF(OR($A77="",AG$5=""),"",IF(AND(AG$5&lt;=INDEX(Planning!$I$9:$I$128,ROW()-5),AG$5+6&gt;=INDEX(Planning!$H$9:$H$128,ROW()-5)),IF($B77="Jalon",2,1),"")),"")</f>
        <v/>
      </c>
    </row>
    <row r="78" ht="24" customHeight="1">
      <c r="A78" s="53">
        <f>IF(Planning!A81="","",Planning!A81)</f>
        <v/>
      </c>
      <c r="B78" s="53">
        <f>IF($A78="","",Planning!B81)</f>
        <v/>
      </c>
      <c r="C78" s="40">
        <f>IF($A78="","",Planning!C81)</f>
        <v/>
      </c>
      <c r="D78" s="40">
        <f>IF($A78="","",Planning!E81)</f>
        <v/>
      </c>
      <c r="E78" s="40">
        <f>IF($A78="","",Planning!F81)</f>
        <v/>
      </c>
      <c r="F78" s="53">
        <f>IF($A78="","",Planning!P81)</f>
        <v/>
      </c>
      <c r="G78" s="54">
        <f>IF($A78="","",Planning!M81)</f>
        <v/>
      </c>
      <c r="H78" s="67">
        <f>IFERROR(IF(OR($A78="",H$5=""),"",IF(AND(H$5&lt;=INDEX(Planning!$I$9:$I$128,ROW()-5),H$5+6&gt;=INDEX(Planning!$H$9:$H$128,ROW()-5)),IF($B78="Jalon",2,1),"")),"")</f>
        <v/>
      </c>
      <c r="I78" s="67">
        <f>IFERROR(IF(OR($A78="",I$5=""),"",IF(AND(I$5&lt;=INDEX(Planning!$I$9:$I$128,ROW()-5),I$5+6&gt;=INDEX(Planning!$H$9:$H$128,ROW()-5)),IF($B78="Jalon",2,1),"")),"")</f>
        <v/>
      </c>
      <c r="J78" s="67">
        <f>IFERROR(IF(OR($A78="",J$5=""),"",IF(AND(J$5&lt;=INDEX(Planning!$I$9:$I$128,ROW()-5),J$5+6&gt;=INDEX(Planning!$H$9:$H$128,ROW()-5)),IF($B78="Jalon",2,1),"")),"")</f>
        <v/>
      </c>
      <c r="K78" s="67">
        <f>IFERROR(IF(OR($A78="",K$5=""),"",IF(AND(K$5&lt;=INDEX(Planning!$I$9:$I$128,ROW()-5),K$5+6&gt;=INDEX(Planning!$H$9:$H$128,ROW()-5)),IF($B78="Jalon",2,1),"")),"")</f>
        <v/>
      </c>
      <c r="L78" s="67">
        <f>IFERROR(IF(OR($A78="",L$5=""),"",IF(AND(L$5&lt;=INDEX(Planning!$I$9:$I$128,ROW()-5),L$5+6&gt;=INDEX(Planning!$H$9:$H$128,ROW()-5)),IF($B78="Jalon",2,1),"")),"")</f>
        <v/>
      </c>
      <c r="M78" s="67">
        <f>IFERROR(IF(OR($A78="",M$5=""),"",IF(AND(M$5&lt;=INDEX(Planning!$I$9:$I$128,ROW()-5),M$5+6&gt;=INDEX(Planning!$H$9:$H$128,ROW()-5)),IF($B78="Jalon",2,1),"")),"")</f>
        <v/>
      </c>
      <c r="N78" s="67">
        <f>IFERROR(IF(OR($A78="",N$5=""),"",IF(AND(N$5&lt;=INDEX(Planning!$I$9:$I$128,ROW()-5),N$5+6&gt;=INDEX(Planning!$H$9:$H$128,ROW()-5)),IF($B78="Jalon",2,1),"")),"")</f>
        <v/>
      </c>
      <c r="O78" s="67">
        <f>IFERROR(IF(OR($A78="",O$5=""),"",IF(AND(O$5&lt;=INDEX(Planning!$I$9:$I$128,ROW()-5),O$5+6&gt;=INDEX(Planning!$H$9:$H$128,ROW()-5)),IF($B78="Jalon",2,1),"")),"")</f>
        <v/>
      </c>
      <c r="P78" s="67">
        <f>IFERROR(IF(OR($A78="",P$5=""),"",IF(AND(P$5&lt;=INDEX(Planning!$I$9:$I$128,ROW()-5),P$5+6&gt;=INDEX(Planning!$H$9:$H$128,ROW()-5)),IF($B78="Jalon",2,1),"")),"")</f>
        <v/>
      </c>
      <c r="Q78" s="67">
        <f>IFERROR(IF(OR($A78="",Q$5=""),"",IF(AND(Q$5&lt;=INDEX(Planning!$I$9:$I$128,ROW()-5),Q$5+6&gt;=INDEX(Planning!$H$9:$H$128,ROW()-5)),IF($B78="Jalon",2,1),"")),"")</f>
        <v/>
      </c>
      <c r="R78" s="67">
        <f>IFERROR(IF(OR($A78="",R$5=""),"",IF(AND(R$5&lt;=INDEX(Planning!$I$9:$I$128,ROW()-5),R$5+6&gt;=INDEX(Planning!$H$9:$H$128,ROW()-5)),IF($B78="Jalon",2,1),"")),"")</f>
        <v/>
      </c>
      <c r="S78" s="67">
        <f>IFERROR(IF(OR($A78="",S$5=""),"",IF(AND(S$5&lt;=INDEX(Planning!$I$9:$I$128,ROW()-5),S$5+6&gt;=INDEX(Planning!$H$9:$H$128,ROW()-5)),IF($B78="Jalon",2,1),"")),"")</f>
        <v/>
      </c>
      <c r="T78" s="67">
        <f>IFERROR(IF(OR($A78="",T$5=""),"",IF(AND(T$5&lt;=INDEX(Planning!$I$9:$I$128,ROW()-5),T$5+6&gt;=INDEX(Planning!$H$9:$H$128,ROW()-5)),IF($B78="Jalon",2,1),"")),"")</f>
        <v/>
      </c>
      <c r="U78" s="67">
        <f>IFERROR(IF(OR($A78="",U$5=""),"",IF(AND(U$5&lt;=INDEX(Planning!$I$9:$I$128,ROW()-5),U$5+6&gt;=INDEX(Planning!$H$9:$H$128,ROW()-5)),IF($B78="Jalon",2,1),"")),"")</f>
        <v/>
      </c>
      <c r="V78" s="67">
        <f>IFERROR(IF(OR($A78="",V$5=""),"",IF(AND(V$5&lt;=INDEX(Planning!$I$9:$I$128,ROW()-5),V$5+6&gt;=INDEX(Planning!$H$9:$H$128,ROW()-5)),IF($B78="Jalon",2,1),"")),"")</f>
        <v/>
      </c>
      <c r="W78" s="67">
        <f>IFERROR(IF(OR($A78="",W$5=""),"",IF(AND(W$5&lt;=INDEX(Planning!$I$9:$I$128,ROW()-5),W$5+6&gt;=INDEX(Planning!$H$9:$H$128,ROW()-5)),IF($B78="Jalon",2,1),"")),"")</f>
        <v/>
      </c>
      <c r="X78" s="67">
        <f>IFERROR(IF(OR($A78="",X$5=""),"",IF(AND(X$5&lt;=INDEX(Planning!$I$9:$I$128,ROW()-5),X$5+6&gt;=INDEX(Planning!$H$9:$H$128,ROW()-5)),IF($B78="Jalon",2,1),"")),"")</f>
        <v/>
      </c>
      <c r="Y78" s="67">
        <f>IFERROR(IF(OR($A78="",Y$5=""),"",IF(AND(Y$5&lt;=INDEX(Planning!$I$9:$I$128,ROW()-5),Y$5+6&gt;=INDEX(Planning!$H$9:$H$128,ROW()-5)),IF($B78="Jalon",2,1),"")),"")</f>
        <v/>
      </c>
      <c r="Z78" s="67">
        <f>IFERROR(IF(OR($A78="",Z$5=""),"",IF(AND(Z$5&lt;=INDEX(Planning!$I$9:$I$128,ROW()-5),Z$5+6&gt;=INDEX(Planning!$H$9:$H$128,ROW()-5)),IF($B78="Jalon",2,1),"")),"")</f>
        <v/>
      </c>
      <c r="AA78" s="67">
        <f>IFERROR(IF(OR($A78="",AA$5=""),"",IF(AND(AA$5&lt;=INDEX(Planning!$I$9:$I$128,ROW()-5),AA$5+6&gt;=INDEX(Planning!$H$9:$H$128,ROW()-5)),IF($B78="Jalon",2,1),"")),"")</f>
        <v/>
      </c>
      <c r="AB78" s="67">
        <f>IFERROR(IF(OR($A78="",AB$5=""),"",IF(AND(AB$5&lt;=INDEX(Planning!$I$9:$I$128,ROW()-5),AB$5+6&gt;=INDEX(Planning!$H$9:$H$128,ROW()-5)),IF($B78="Jalon",2,1),"")),"")</f>
        <v/>
      </c>
      <c r="AC78" s="67">
        <f>IFERROR(IF(OR($A78="",AC$5=""),"",IF(AND(AC$5&lt;=INDEX(Planning!$I$9:$I$128,ROW()-5),AC$5+6&gt;=INDEX(Planning!$H$9:$H$128,ROW()-5)),IF($B78="Jalon",2,1),"")),"")</f>
        <v/>
      </c>
      <c r="AD78" s="67">
        <f>IFERROR(IF(OR($A78="",AD$5=""),"",IF(AND(AD$5&lt;=INDEX(Planning!$I$9:$I$128,ROW()-5),AD$5+6&gt;=INDEX(Planning!$H$9:$H$128,ROW()-5)),IF($B78="Jalon",2,1),"")),"")</f>
        <v/>
      </c>
      <c r="AE78" s="67">
        <f>IFERROR(IF(OR($A78="",AE$5=""),"",IF(AND(AE$5&lt;=INDEX(Planning!$I$9:$I$128,ROW()-5),AE$5+6&gt;=INDEX(Planning!$H$9:$H$128,ROW()-5)),IF($B78="Jalon",2,1),"")),"")</f>
        <v/>
      </c>
      <c r="AF78" s="67">
        <f>IFERROR(IF(OR($A78="",AF$5=""),"",IF(AND(AF$5&lt;=INDEX(Planning!$I$9:$I$128,ROW()-5),AF$5+6&gt;=INDEX(Planning!$H$9:$H$128,ROW()-5)),IF($B78="Jalon",2,1),"")),"")</f>
        <v/>
      </c>
      <c r="AG78" s="67">
        <f>IFERROR(IF(OR($A78="",AG$5=""),"",IF(AND(AG$5&lt;=INDEX(Planning!$I$9:$I$128,ROW()-5),AG$5+6&gt;=INDEX(Planning!$H$9:$H$128,ROW()-5)),IF($B78="Jalon",2,1),"")),"")</f>
        <v/>
      </c>
    </row>
    <row r="79" ht="24" customHeight="1">
      <c r="A79" s="56">
        <f>IF(Planning!A82="","",Planning!A82)</f>
        <v/>
      </c>
      <c r="B79" s="56">
        <f>IF($A79="","",Planning!B82)</f>
        <v/>
      </c>
      <c r="C79" s="39">
        <f>IF($A79="","",Planning!C82)</f>
        <v/>
      </c>
      <c r="D79" s="39">
        <f>IF($A79="","",Planning!E82)</f>
        <v/>
      </c>
      <c r="E79" s="39">
        <f>IF($A79="","",Planning!F82)</f>
        <v/>
      </c>
      <c r="F79" s="56">
        <f>IF($A79="","",Planning!P82)</f>
        <v/>
      </c>
      <c r="G79" s="57">
        <f>IF($A79="","",Planning!M82)</f>
        <v/>
      </c>
      <c r="H79" s="68">
        <f>IFERROR(IF(OR($A79="",H$5=""),"",IF(AND(H$5&lt;=INDEX(Planning!$I$9:$I$128,ROW()-5),H$5+6&gt;=INDEX(Planning!$H$9:$H$128,ROW()-5)),IF($B79="Jalon",2,1),"")),"")</f>
        <v/>
      </c>
      <c r="I79" s="68">
        <f>IFERROR(IF(OR($A79="",I$5=""),"",IF(AND(I$5&lt;=INDEX(Planning!$I$9:$I$128,ROW()-5),I$5+6&gt;=INDEX(Planning!$H$9:$H$128,ROW()-5)),IF($B79="Jalon",2,1),"")),"")</f>
        <v/>
      </c>
      <c r="J79" s="68">
        <f>IFERROR(IF(OR($A79="",J$5=""),"",IF(AND(J$5&lt;=INDEX(Planning!$I$9:$I$128,ROW()-5),J$5+6&gt;=INDEX(Planning!$H$9:$H$128,ROW()-5)),IF($B79="Jalon",2,1),"")),"")</f>
        <v/>
      </c>
      <c r="K79" s="68">
        <f>IFERROR(IF(OR($A79="",K$5=""),"",IF(AND(K$5&lt;=INDEX(Planning!$I$9:$I$128,ROW()-5),K$5+6&gt;=INDEX(Planning!$H$9:$H$128,ROW()-5)),IF($B79="Jalon",2,1),"")),"")</f>
        <v/>
      </c>
      <c r="L79" s="68">
        <f>IFERROR(IF(OR($A79="",L$5=""),"",IF(AND(L$5&lt;=INDEX(Planning!$I$9:$I$128,ROW()-5),L$5+6&gt;=INDEX(Planning!$H$9:$H$128,ROW()-5)),IF($B79="Jalon",2,1),"")),"")</f>
        <v/>
      </c>
      <c r="M79" s="68">
        <f>IFERROR(IF(OR($A79="",M$5=""),"",IF(AND(M$5&lt;=INDEX(Planning!$I$9:$I$128,ROW()-5),M$5+6&gt;=INDEX(Planning!$H$9:$H$128,ROW()-5)),IF($B79="Jalon",2,1),"")),"")</f>
        <v/>
      </c>
      <c r="N79" s="68">
        <f>IFERROR(IF(OR($A79="",N$5=""),"",IF(AND(N$5&lt;=INDEX(Planning!$I$9:$I$128,ROW()-5),N$5+6&gt;=INDEX(Planning!$H$9:$H$128,ROW()-5)),IF($B79="Jalon",2,1),"")),"")</f>
        <v/>
      </c>
      <c r="O79" s="68">
        <f>IFERROR(IF(OR($A79="",O$5=""),"",IF(AND(O$5&lt;=INDEX(Planning!$I$9:$I$128,ROW()-5),O$5+6&gt;=INDEX(Planning!$H$9:$H$128,ROW()-5)),IF($B79="Jalon",2,1),"")),"")</f>
        <v/>
      </c>
      <c r="P79" s="68">
        <f>IFERROR(IF(OR($A79="",P$5=""),"",IF(AND(P$5&lt;=INDEX(Planning!$I$9:$I$128,ROW()-5),P$5+6&gt;=INDEX(Planning!$H$9:$H$128,ROW()-5)),IF($B79="Jalon",2,1),"")),"")</f>
        <v/>
      </c>
      <c r="Q79" s="68">
        <f>IFERROR(IF(OR($A79="",Q$5=""),"",IF(AND(Q$5&lt;=INDEX(Planning!$I$9:$I$128,ROW()-5),Q$5+6&gt;=INDEX(Planning!$H$9:$H$128,ROW()-5)),IF($B79="Jalon",2,1),"")),"")</f>
        <v/>
      </c>
      <c r="R79" s="68">
        <f>IFERROR(IF(OR($A79="",R$5=""),"",IF(AND(R$5&lt;=INDEX(Planning!$I$9:$I$128,ROW()-5),R$5+6&gt;=INDEX(Planning!$H$9:$H$128,ROW()-5)),IF($B79="Jalon",2,1),"")),"")</f>
        <v/>
      </c>
      <c r="S79" s="68">
        <f>IFERROR(IF(OR($A79="",S$5=""),"",IF(AND(S$5&lt;=INDEX(Planning!$I$9:$I$128,ROW()-5),S$5+6&gt;=INDEX(Planning!$H$9:$H$128,ROW()-5)),IF($B79="Jalon",2,1),"")),"")</f>
        <v/>
      </c>
      <c r="T79" s="68">
        <f>IFERROR(IF(OR($A79="",T$5=""),"",IF(AND(T$5&lt;=INDEX(Planning!$I$9:$I$128,ROW()-5),T$5+6&gt;=INDEX(Planning!$H$9:$H$128,ROW()-5)),IF($B79="Jalon",2,1),"")),"")</f>
        <v/>
      </c>
      <c r="U79" s="68">
        <f>IFERROR(IF(OR($A79="",U$5=""),"",IF(AND(U$5&lt;=INDEX(Planning!$I$9:$I$128,ROW()-5),U$5+6&gt;=INDEX(Planning!$H$9:$H$128,ROW()-5)),IF($B79="Jalon",2,1),"")),"")</f>
        <v/>
      </c>
      <c r="V79" s="68">
        <f>IFERROR(IF(OR($A79="",V$5=""),"",IF(AND(V$5&lt;=INDEX(Planning!$I$9:$I$128,ROW()-5),V$5+6&gt;=INDEX(Planning!$H$9:$H$128,ROW()-5)),IF($B79="Jalon",2,1),"")),"")</f>
        <v/>
      </c>
      <c r="W79" s="68">
        <f>IFERROR(IF(OR($A79="",W$5=""),"",IF(AND(W$5&lt;=INDEX(Planning!$I$9:$I$128,ROW()-5),W$5+6&gt;=INDEX(Planning!$H$9:$H$128,ROW()-5)),IF($B79="Jalon",2,1),"")),"")</f>
        <v/>
      </c>
      <c r="X79" s="68">
        <f>IFERROR(IF(OR($A79="",X$5=""),"",IF(AND(X$5&lt;=INDEX(Planning!$I$9:$I$128,ROW()-5),X$5+6&gt;=INDEX(Planning!$H$9:$H$128,ROW()-5)),IF($B79="Jalon",2,1),"")),"")</f>
        <v/>
      </c>
      <c r="Y79" s="68">
        <f>IFERROR(IF(OR($A79="",Y$5=""),"",IF(AND(Y$5&lt;=INDEX(Planning!$I$9:$I$128,ROW()-5),Y$5+6&gt;=INDEX(Planning!$H$9:$H$128,ROW()-5)),IF($B79="Jalon",2,1),"")),"")</f>
        <v/>
      </c>
      <c r="Z79" s="68">
        <f>IFERROR(IF(OR($A79="",Z$5=""),"",IF(AND(Z$5&lt;=INDEX(Planning!$I$9:$I$128,ROW()-5),Z$5+6&gt;=INDEX(Planning!$H$9:$H$128,ROW()-5)),IF($B79="Jalon",2,1),"")),"")</f>
        <v/>
      </c>
      <c r="AA79" s="68">
        <f>IFERROR(IF(OR($A79="",AA$5=""),"",IF(AND(AA$5&lt;=INDEX(Planning!$I$9:$I$128,ROW()-5),AA$5+6&gt;=INDEX(Planning!$H$9:$H$128,ROW()-5)),IF($B79="Jalon",2,1),"")),"")</f>
        <v/>
      </c>
      <c r="AB79" s="68">
        <f>IFERROR(IF(OR($A79="",AB$5=""),"",IF(AND(AB$5&lt;=INDEX(Planning!$I$9:$I$128,ROW()-5),AB$5+6&gt;=INDEX(Planning!$H$9:$H$128,ROW()-5)),IF($B79="Jalon",2,1),"")),"")</f>
        <v/>
      </c>
      <c r="AC79" s="68">
        <f>IFERROR(IF(OR($A79="",AC$5=""),"",IF(AND(AC$5&lt;=INDEX(Planning!$I$9:$I$128,ROW()-5),AC$5+6&gt;=INDEX(Planning!$H$9:$H$128,ROW()-5)),IF($B79="Jalon",2,1),"")),"")</f>
        <v/>
      </c>
      <c r="AD79" s="68">
        <f>IFERROR(IF(OR($A79="",AD$5=""),"",IF(AND(AD$5&lt;=INDEX(Planning!$I$9:$I$128,ROW()-5),AD$5+6&gt;=INDEX(Planning!$H$9:$H$128,ROW()-5)),IF($B79="Jalon",2,1),"")),"")</f>
        <v/>
      </c>
      <c r="AE79" s="68">
        <f>IFERROR(IF(OR($A79="",AE$5=""),"",IF(AND(AE$5&lt;=INDEX(Planning!$I$9:$I$128,ROW()-5),AE$5+6&gt;=INDEX(Planning!$H$9:$H$128,ROW()-5)),IF($B79="Jalon",2,1),"")),"")</f>
        <v/>
      </c>
      <c r="AF79" s="68">
        <f>IFERROR(IF(OR($A79="",AF$5=""),"",IF(AND(AF$5&lt;=INDEX(Planning!$I$9:$I$128,ROW()-5),AF$5+6&gt;=INDEX(Planning!$H$9:$H$128,ROW()-5)),IF($B79="Jalon",2,1),"")),"")</f>
        <v/>
      </c>
      <c r="AG79" s="68">
        <f>IFERROR(IF(OR($A79="",AG$5=""),"",IF(AND(AG$5&lt;=INDEX(Planning!$I$9:$I$128,ROW()-5),AG$5+6&gt;=INDEX(Planning!$H$9:$H$128,ROW()-5)),IF($B79="Jalon",2,1),"")),"")</f>
        <v/>
      </c>
    </row>
    <row r="80" ht="24" customHeight="1">
      <c r="A80" s="53">
        <f>IF(Planning!A83="","",Planning!A83)</f>
        <v/>
      </c>
      <c r="B80" s="53">
        <f>IF($A80="","",Planning!B83)</f>
        <v/>
      </c>
      <c r="C80" s="40">
        <f>IF($A80="","",Planning!C83)</f>
        <v/>
      </c>
      <c r="D80" s="40">
        <f>IF($A80="","",Planning!E83)</f>
        <v/>
      </c>
      <c r="E80" s="40">
        <f>IF($A80="","",Planning!F83)</f>
        <v/>
      </c>
      <c r="F80" s="53">
        <f>IF($A80="","",Planning!P83)</f>
        <v/>
      </c>
      <c r="G80" s="54">
        <f>IF($A80="","",Planning!M83)</f>
        <v/>
      </c>
      <c r="H80" s="67">
        <f>IFERROR(IF(OR($A80="",H$5=""),"",IF(AND(H$5&lt;=INDEX(Planning!$I$9:$I$128,ROW()-5),H$5+6&gt;=INDEX(Planning!$H$9:$H$128,ROW()-5)),IF($B80="Jalon",2,1),"")),"")</f>
        <v/>
      </c>
      <c r="I80" s="67">
        <f>IFERROR(IF(OR($A80="",I$5=""),"",IF(AND(I$5&lt;=INDEX(Planning!$I$9:$I$128,ROW()-5),I$5+6&gt;=INDEX(Planning!$H$9:$H$128,ROW()-5)),IF($B80="Jalon",2,1),"")),"")</f>
        <v/>
      </c>
      <c r="J80" s="67">
        <f>IFERROR(IF(OR($A80="",J$5=""),"",IF(AND(J$5&lt;=INDEX(Planning!$I$9:$I$128,ROW()-5),J$5+6&gt;=INDEX(Planning!$H$9:$H$128,ROW()-5)),IF($B80="Jalon",2,1),"")),"")</f>
        <v/>
      </c>
      <c r="K80" s="67">
        <f>IFERROR(IF(OR($A80="",K$5=""),"",IF(AND(K$5&lt;=INDEX(Planning!$I$9:$I$128,ROW()-5),K$5+6&gt;=INDEX(Planning!$H$9:$H$128,ROW()-5)),IF($B80="Jalon",2,1),"")),"")</f>
        <v/>
      </c>
      <c r="L80" s="67">
        <f>IFERROR(IF(OR($A80="",L$5=""),"",IF(AND(L$5&lt;=INDEX(Planning!$I$9:$I$128,ROW()-5),L$5+6&gt;=INDEX(Planning!$H$9:$H$128,ROW()-5)),IF($B80="Jalon",2,1),"")),"")</f>
        <v/>
      </c>
      <c r="M80" s="67">
        <f>IFERROR(IF(OR($A80="",M$5=""),"",IF(AND(M$5&lt;=INDEX(Planning!$I$9:$I$128,ROW()-5),M$5+6&gt;=INDEX(Planning!$H$9:$H$128,ROW()-5)),IF($B80="Jalon",2,1),"")),"")</f>
        <v/>
      </c>
      <c r="N80" s="67">
        <f>IFERROR(IF(OR($A80="",N$5=""),"",IF(AND(N$5&lt;=INDEX(Planning!$I$9:$I$128,ROW()-5),N$5+6&gt;=INDEX(Planning!$H$9:$H$128,ROW()-5)),IF($B80="Jalon",2,1),"")),"")</f>
        <v/>
      </c>
      <c r="O80" s="67">
        <f>IFERROR(IF(OR($A80="",O$5=""),"",IF(AND(O$5&lt;=INDEX(Planning!$I$9:$I$128,ROW()-5),O$5+6&gt;=INDEX(Planning!$H$9:$H$128,ROW()-5)),IF($B80="Jalon",2,1),"")),"")</f>
        <v/>
      </c>
      <c r="P80" s="67">
        <f>IFERROR(IF(OR($A80="",P$5=""),"",IF(AND(P$5&lt;=INDEX(Planning!$I$9:$I$128,ROW()-5),P$5+6&gt;=INDEX(Planning!$H$9:$H$128,ROW()-5)),IF($B80="Jalon",2,1),"")),"")</f>
        <v/>
      </c>
      <c r="Q80" s="67">
        <f>IFERROR(IF(OR($A80="",Q$5=""),"",IF(AND(Q$5&lt;=INDEX(Planning!$I$9:$I$128,ROW()-5),Q$5+6&gt;=INDEX(Planning!$H$9:$H$128,ROW()-5)),IF($B80="Jalon",2,1),"")),"")</f>
        <v/>
      </c>
      <c r="R80" s="67">
        <f>IFERROR(IF(OR($A80="",R$5=""),"",IF(AND(R$5&lt;=INDEX(Planning!$I$9:$I$128,ROW()-5),R$5+6&gt;=INDEX(Planning!$H$9:$H$128,ROW()-5)),IF($B80="Jalon",2,1),"")),"")</f>
        <v/>
      </c>
      <c r="S80" s="67">
        <f>IFERROR(IF(OR($A80="",S$5=""),"",IF(AND(S$5&lt;=INDEX(Planning!$I$9:$I$128,ROW()-5),S$5+6&gt;=INDEX(Planning!$H$9:$H$128,ROW()-5)),IF($B80="Jalon",2,1),"")),"")</f>
        <v/>
      </c>
      <c r="T80" s="67">
        <f>IFERROR(IF(OR($A80="",T$5=""),"",IF(AND(T$5&lt;=INDEX(Planning!$I$9:$I$128,ROW()-5),T$5+6&gt;=INDEX(Planning!$H$9:$H$128,ROW()-5)),IF($B80="Jalon",2,1),"")),"")</f>
        <v/>
      </c>
      <c r="U80" s="67">
        <f>IFERROR(IF(OR($A80="",U$5=""),"",IF(AND(U$5&lt;=INDEX(Planning!$I$9:$I$128,ROW()-5),U$5+6&gt;=INDEX(Planning!$H$9:$H$128,ROW()-5)),IF($B80="Jalon",2,1),"")),"")</f>
        <v/>
      </c>
      <c r="V80" s="67">
        <f>IFERROR(IF(OR($A80="",V$5=""),"",IF(AND(V$5&lt;=INDEX(Planning!$I$9:$I$128,ROW()-5),V$5+6&gt;=INDEX(Planning!$H$9:$H$128,ROW()-5)),IF($B80="Jalon",2,1),"")),"")</f>
        <v/>
      </c>
      <c r="W80" s="67">
        <f>IFERROR(IF(OR($A80="",W$5=""),"",IF(AND(W$5&lt;=INDEX(Planning!$I$9:$I$128,ROW()-5),W$5+6&gt;=INDEX(Planning!$H$9:$H$128,ROW()-5)),IF($B80="Jalon",2,1),"")),"")</f>
        <v/>
      </c>
      <c r="X80" s="67">
        <f>IFERROR(IF(OR($A80="",X$5=""),"",IF(AND(X$5&lt;=INDEX(Planning!$I$9:$I$128,ROW()-5),X$5+6&gt;=INDEX(Planning!$H$9:$H$128,ROW()-5)),IF($B80="Jalon",2,1),"")),"")</f>
        <v/>
      </c>
      <c r="Y80" s="67">
        <f>IFERROR(IF(OR($A80="",Y$5=""),"",IF(AND(Y$5&lt;=INDEX(Planning!$I$9:$I$128,ROW()-5),Y$5+6&gt;=INDEX(Planning!$H$9:$H$128,ROW()-5)),IF($B80="Jalon",2,1),"")),"")</f>
        <v/>
      </c>
      <c r="Z80" s="67">
        <f>IFERROR(IF(OR($A80="",Z$5=""),"",IF(AND(Z$5&lt;=INDEX(Planning!$I$9:$I$128,ROW()-5),Z$5+6&gt;=INDEX(Planning!$H$9:$H$128,ROW()-5)),IF($B80="Jalon",2,1),"")),"")</f>
        <v/>
      </c>
      <c r="AA80" s="67">
        <f>IFERROR(IF(OR($A80="",AA$5=""),"",IF(AND(AA$5&lt;=INDEX(Planning!$I$9:$I$128,ROW()-5),AA$5+6&gt;=INDEX(Planning!$H$9:$H$128,ROW()-5)),IF($B80="Jalon",2,1),"")),"")</f>
        <v/>
      </c>
      <c r="AB80" s="67">
        <f>IFERROR(IF(OR($A80="",AB$5=""),"",IF(AND(AB$5&lt;=INDEX(Planning!$I$9:$I$128,ROW()-5),AB$5+6&gt;=INDEX(Planning!$H$9:$H$128,ROW()-5)),IF($B80="Jalon",2,1),"")),"")</f>
        <v/>
      </c>
      <c r="AC80" s="67">
        <f>IFERROR(IF(OR($A80="",AC$5=""),"",IF(AND(AC$5&lt;=INDEX(Planning!$I$9:$I$128,ROW()-5),AC$5+6&gt;=INDEX(Planning!$H$9:$H$128,ROW()-5)),IF($B80="Jalon",2,1),"")),"")</f>
        <v/>
      </c>
      <c r="AD80" s="67">
        <f>IFERROR(IF(OR($A80="",AD$5=""),"",IF(AND(AD$5&lt;=INDEX(Planning!$I$9:$I$128,ROW()-5),AD$5+6&gt;=INDEX(Planning!$H$9:$H$128,ROW()-5)),IF($B80="Jalon",2,1),"")),"")</f>
        <v/>
      </c>
      <c r="AE80" s="67">
        <f>IFERROR(IF(OR($A80="",AE$5=""),"",IF(AND(AE$5&lt;=INDEX(Planning!$I$9:$I$128,ROW()-5),AE$5+6&gt;=INDEX(Planning!$H$9:$H$128,ROW()-5)),IF($B80="Jalon",2,1),"")),"")</f>
        <v/>
      </c>
      <c r="AF80" s="67">
        <f>IFERROR(IF(OR($A80="",AF$5=""),"",IF(AND(AF$5&lt;=INDEX(Planning!$I$9:$I$128,ROW()-5),AF$5+6&gt;=INDEX(Planning!$H$9:$H$128,ROW()-5)),IF($B80="Jalon",2,1),"")),"")</f>
        <v/>
      </c>
      <c r="AG80" s="67">
        <f>IFERROR(IF(OR($A80="",AG$5=""),"",IF(AND(AG$5&lt;=INDEX(Planning!$I$9:$I$128,ROW()-5),AG$5+6&gt;=INDEX(Planning!$H$9:$H$128,ROW()-5)),IF($B80="Jalon",2,1),"")),"")</f>
        <v/>
      </c>
    </row>
    <row r="81" ht="24" customHeight="1">
      <c r="A81" s="56">
        <f>IF(Planning!A84="","",Planning!A84)</f>
        <v/>
      </c>
      <c r="B81" s="56">
        <f>IF($A81="","",Planning!B84)</f>
        <v/>
      </c>
      <c r="C81" s="39">
        <f>IF($A81="","",Planning!C84)</f>
        <v/>
      </c>
      <c r="D81" s="39">
        <f>IF($A81="","",Planning!E84)</f>
        <v/>
      </c>
      <c r="E81" s="39">
        <f>IF($A81="","",Planning!F84)</f>
        <v/>
      </c>
      <c r="F81" s="56">
        <f>IF($A81="","",Planning!P84)</f>
        <v/>
      </c>
      <c r="G81" s="57">
        <f>IF($A81="","",Planning!M84)</f>
        <v/>
      </c>
      <c r="H81" s="68">
        <f>IFERROR(IF(OR($A81="",H$5=""),"",IF(AND(H$5&lt;=INDEX(Planning!$I$9:$I$128,ROW()-5),H$5+6&gt;=INDEX(Planning!$H$9:$H$128,ROW()-5)),IF($B81="Jalon",2,1),"")),"")</f>
        <v/>
      </c>
      <c r="I81" s="68">
        <f>IFERROR(IF(OR($A81="",I$5=""),"",IF(AND(I$5&lt;=INDEX(Planning!$I$9:$I$128,ROW()-5),I$5+6&gt;=INDEX(Planning!$H$9:$H$128,ROW()-5)),IF($B81="Jalon",2,1),"")),"")</f>
        <v/>
      </c>
      <c r="J81" s="68">
        <f>IFERROR(IF(OR($A81="",J$5=""),"",IF(AND(J$5&lt;=INDEX(Planning!$I$9:$I$128,ROW()-5),J$5+6&gt;=INDEX(Planning!$H$9:$H$128,ROW()-5)),IF($B81="Jalon",2,1),"")),"")</f>
        <v/>
      </c>
      <c r="K81" s="68">
        <f>IFERROR(IF(OR($A81="",K$5=""),"",IF(AND(K$5&lt;=INDEX(Planning!$I$9:$I$128,ROW()-5),K$5+6&gt;=INDEX(Planning!$H$9:$H$128,ROW()-5)),IF($B81="Jalon",2,1),"")),"")</f>
        <v/>
      </c>
      <c r="L81" s="68">
        <f>IFERROR(IF(OR($A81="",L$5=""),"",IF(AND(L$5&lt;=INDEX(Planning!$I$9:$I$128,ROW()-5),L$5+6&gt;=INDEX(Planning!$H$9:$H$128,ROW()-5)),IF($B81="Jalon",2,1),"")),"")</f>
        <v/>
      </c>
      <c r="M81" s="68">
        <f>IFERROR(IF(OR($A81="",M$5=""),"",IF(AND(M$5&lt;=INDEX(Planning!$I$9:$I$128,ROW()-5),M$5+6&gt;=INDEX(Planning!$H$9:$H$128,ROW()-5)),IF($B81="Jalon",2,1),"")),"")</f>
        <v/>
      </c>
      <c r="N81" s="68">
        <f>IFERROR(IF(OR($A81="",N$5=""),"",IF(AND(N$5&lt;=INDEX(Planning!$I$9:$I$128,ROW()-5),N$5+6&gt;=INDEX(Planning!$H$9:$H$128,ROW()-5)),IF($B81="Jalon",2,1),"")),"")</f>
        <v/>
      </c>
      <c r="O81" s="68">
        <f>IFERROR(IF(OR($A81="",O$5=""),"",IF(AND(O$5&lt;=INDEX(Planning!$I$9:$I$128,ROW()-5),O$5+6&gt;=INDEX(Planning!$H$9:$H$128,ROW()-5)),IF($B81="Jalon",2,1),"")),"")</f>
        <v/>
      </c>
      <c r="P81" s="68">
        <f>IFERROR(IF(OR($A81="",P$5=""),"",IF(AND(P$5&lt;=INDEX(Planning!$I$9:$I$128,ROW()-5),P$5+6&gt;=INDEX(Planning!$H$9:$H$128,ROW()-5)),IF($B81="Jalon",2,1),"")),"")</f>
        <v/>
      </c>
      <c r="Q81" s="68">
        <f>IFERROR(IF(OR($A81="",Q$5=""),"",IF(AND(Q$5&lt;=INDEX(Planning!$I$9:$I$128,ROW()-5),Q$5+6&gt;=INDEX(Planning!$H$9:$H$128,ROW()-5)),IF($B81="Jalon",2,1),"")),"")</f>
        <v/>
      </c>
      <c r="R81" s="68">
        <f>IFERROR(IF(OR($A81="",R$5=""),"",IF(AND(R$5&lt;=INDEX(Planning!$I$9:$I$128,ROW()-5),R$5+6&gt;=INDEX(Planning!$H$9:$H$128,ROW()-5)),IF($B81="Jalon",2,1),"")),"")</f>
        <v/>
      </c>
      <c r="S81" s="68">
        <f>IFERROR(IF(OR($A81="",S$5=""),"",IF(AND(S$5&lt;=INDEX(Planning!$I$9:$I$128,ROW()-5),S$5+6&gt;=INDEX(Planning!$H$9:$H$128,ROW()-5)),IF($B81="Jalon",2,1),"")),"")</f>
        <v/>
      </c>
      <c r="T81" s="68">
        <f>IFERROR(IF(OR($A81="",T$5=""),"",IF(AND(T$5&lt;=INDEX(Planning!$I$9:$I$128,ROW()-5),T$5+6&gt;=INDEX(Planning!$H$9:$H$128,ROW()-5)),IF($B81="Jalon",2,1),"")),"")</f>
        <v/>
      </c>
      <c r="U81" s="68">
        <f>IFERROR(IF(OR($A81="",U$5=""),"",IF(AND(U$5&lt;=INDEX(Planning!$I$9:$I$128,ROW()-5),U$5+6&gt;=INDEX(Planning!$H$9:$H$128,ROW()-5)),IF($B81="Jalon",2,1),"")),"")</f>
        <v/>
      </c>
      <c r="V81" s="68">
        <f>IFERROR(IF(OR($A81="",V$5=""),"",IF(AND(V$5&lt;=INDEX(Planning!$I$9:$I$128,ROW()-5),V$5+6&gt;=INDEX(Planning!$H$9:$H$128,ROW()-5)),IF($B81="Jalon",2,1),"")),"")</f>
        <v/>
      </c>
      <c r="W81" s="68">
        <f>IFERROR(IF(OR($A81="",W$5=""),"",IF(AND(W$5&lt;=INDEX(Planning!$I$9:$I$128,ROW()-5),W$5+6&gt;=INDEX(Planning!$H$9:$H$128,ROW()-5)),IF($B81="Jalon",2,1),"")),"")</f>
        <v/>
      </c>
      <c r="X81" s="68">
        <f>IFERROR(IF(OR($A81="",X$5=""),"",IF(AND(X$5&lt;=INDEX(Planning!$I$9:$I$128,ROW()-5),X$5+6&gt;=INDEX(Planning!$H$9:$H$128,ROW()-5)),IF($B81="Jalon",2,1),"")),"")</f>
        <v/>
      </c>
      <c r="Y81" s="68">
        <f>IFERROR(IF(OR($A81="",Y$5=""),"",IF(AND(Y$5&lt;=INDEX(Planning!$I$9:$I$128,ROW()-5),Y$5+6&gt;=INDEX(Planning!$H$9:$H$128,ROW()-5)),IF($B81="Jalon",2,1),"")),"")</f>
        <v/>
      </c>
      <c r="Z81" s="68">
        <f>IFERROR(IF(OR($A81="",Z$5=""),"",IF(AND(Z$5&lt;=INDEX(Planning!$I$9:$I$128,ROW()-5),Z$5+6&gt;=INDEX(Planning!$H$9:$H$128,ROW()-5)),IF($B81="Jalon",2,1),"")),"")</f>
        <v/>
      </c>
      <c r="AA81" s="68">
        <f>IFERROR(IF(OR($A81="",AA$5=""),"",IF(AND(AA$5&lt;=INDEX(Planning!$I$9:$I$128,ROW()-5),AA$5+6&gt;=INDEX(Planning!$H$9:$H$128,ROW()-5)),IF($B81="Jalon",2,1),"")),"")</f>
        <v/>
      </c>
      <c r="AB81" s="68">
        <f>IFERROR(IF(OR($A81="",AB$5=""),"",IF(AND(AB$5&lt;=INDEX(Planning!$I$9:$I$128,ROW()-5),AB$5+6&gt;=INDEX(Planning!$H$9:$H$128,ROW()-5)),IF($B81="Jalon",2,1),"")),"")</f>
        <v/>
      </c>
      <c r="AC81" s="68">
        <f>IFERROR(IF(OR($A81="",AC$5=""),"",IF(AND(AC$5&lt;=INDEX(Planning!$I$9:$I$128,ROW()-5),AC$5+6&gt;=INDEX(Planning!$H$9:$H$128,ROW()-5)),IF($B81="Jalon",2,1),"")),"")</f>
        <v/>
      </c>
      <c r="AD81" s="68">
        <f>IFERROR(IF(OR($A81="",AD$5=""),"",IF(AND(AD$5&lt;=INDEX(Planning!$I$9:$I$128,ROW()-5),AD$5+6&gt;=INDEX(Planning!$H$9:$H$128,ROW()-5)),IF($B81="Jalon",2,1),"")),"")</f>
        <v/>
      </c>
      <c r="AE81" s="68">
        <f>IFERROR(IF(OR($A81="",AE$5=""),"",IF(AND(AE$5&lt;=INDEX(Planning!$I$9:$I$128,ROW()-5),AE$5+6&gt;=INDEX(Planning!$H$9:$H$128,ROW()-5)),IF($B81="Jalon",2,1),"")),"")</f>
        <v/>
      </c>
      <c r="AF81" s="68">
        <f>IFERROR(IF(OR($A81="",AF$5=""),"",IF(AND(AF$5&lt;=INDEX(Planning!$I$9:$I$128,ROW()-5),AF$5+6&gt;=INDEX(Planning!$H$9:$H$128,ROW()-5)),IF($B81="Jalon",2,1),"")),"")</f>
        <v/>
      </c>
      <c r="AG81" s="68">
        <f>IFERROR(IF(OR($A81="",AG$5=""),"",IF(AND(AG$5&lt;=INDEX(Planning!$I$9:$I$128,ROW()-5),AG$5+6&gt;=INDEX(Planning!$H$9:$H$128,ROW()-5)),IF($B81="Jalon",2,1),"")),"")</f>
        <v/>
      </c>
    </row>
    <row r="82" ht="24" customHeight="1">
      <c r="A82" s="53">
        <f>IF(Planning!A85="","",Planning!A85)</f>
        <v/>
      </c>
      <c r="B82" s="53">
        <f>IF($A82="","",Planning!B85)</f>
        <v/>
      </c>
      <c r="C82" s="40">
        <f>IF($A82="","",Planning!C85)</f>
        <v/>
      </c>
      <c r="D82" s="40">
        <f>IF($A82="","",Planning!E85)</f>
        <v/>
      </c>
      <c r="E82" s="40">
        <f>IF($A82="","",Planning!F85)</f>
        <v/>
      </c>
      <c r="F82" s="53">
        <f>IF($A82="","",Planning!P85)</f>
        <v/>
      </c>
      <c r="G82" s="54">
        <f>IF($A82="","",Planning!M85)</f>
        <v/>
      </c>
      <c r="H82" s="67">
        <f>IFERROR(IF(OR($A82="",H$5=""),"",IF(AND(H$5&lt;=INDEX(Planning!$I$9:$I$128,ROW()-5),H$5+6&gt;=INDEX(Planning!$H$9:$H$128,ROW()-5)),IF($B82="Jalon",2,1),"")),"")</f>
        <v/>
      </c>
      <c r="I82" s="67">
        <f>IFERROR(IF(OR($A82="",I$5=""),"",IF(AND(I$5&lt;=INDEX(Planning!$I$9:$I$128,ROW()-5),I$5+6&gt;=INDEX(Planning!$H$9:$H$128,ROW()-5)),IF($B82="Jalon",2,1),"")),"")</f>
        <v/>
      </c>
      <c r="J82" s="67">
        <f>IFERROR(IF(OR($A82="",J$5=""),"",IF(AND(J$5&lt;=INDEX(Planning!$I$9:$I$128,ROW()-5),J$5+6&gt;=INDEX(Planning!$H$9:$H$128,ROW()-5)),IF($B82="Jalon",2,1),"")),"")</f>
        <v/>
      </c>
      <c r="K82" s="67">
        <f>IFERROR(IF(OR($A82="",K$5=""),"",IF(AND(K$5&lt;=INDEX(Planning!$I$9:$I$128,ROW()-5),K$5+6&gt;=INDEX(Planning!$H$9:$H$128,ROW()-5)),IF($B82="Jalon",2,1),"")),"")</f>
        <v/>
      </c>
      <c r="L82" s="67">
        <f>IFERROR(IF(OR($A82="",L$5=""),"",IF(AND(L$5&lt;=INDEX(Planning!$I$9:$I$128,ROW()-5),L$5+6&gt;=INDEX(Planning!$H$9:$H$128,ROW()-5)),IF($B82="Jalon",2,1),"")),"")</f>
        <v/>
      </c>
      <c r="M82" s="67">
        <f>IFERROR(IF(OR($A82="",M$5=""),"",IF(AND(M$5&lt;=INDEX(Planning!$I$9:$I$128,ROW()-5),M$5+6&gt;=INDEX(Planning!$H$9:$H$128,ROW()-5)),IF($B82="Jalon",2,1),"")),"")</f>
        <v/>
      </c>
      <c r="N82" s="67">
        <f>IFERROR(IF(OR($A82="",N$5=""),"",IF(AND(N$5&lt;=INDEX(Planning!$I$9:$I$128,ROW()-5),N$5+6&gt;=INDEX(Planning!$H$9:$H$128,ROW()-5)),IF($B82="Jalon",2,1),"")),"")</f>
        <v/>
      </c>
      <c r="O82" s="67">
        <f>IFERROR(IF(OR($A82="",O$5=""),"",IF(AND(O$5&lt;=INDEX(Planning!$I$9:$I$128,ROW()-5),O$5+6&gt;=INDEX(Planning!$H$9:$H$128,ROW()-5)),IF($B82="Jalon",2,1),"")),"")</f>
        <v/>
      </c>
      <c r="P82" s="67">
        <f>IFERROR(IF(OR($A82="",P$5=""),"",IF(AND(P$5&lt;=INDEX(Planning!$I$9:$I$128,ROW()-5),P$5+6&gt;=INDEX(Planning!$H$9:$H$128,ROW()-5)),IF($B82="Jalon",2,1),"")),"")</f>
        <v/>
      </c>
      <c r="Q82" s="67">
        <f>IFERROR(IF(OR($A82="",Q$5=""),"",IF(AND(Q$5&lt;=INDEX(Planning!$I$9:$I$128,ROW()-5),Q$5+6&gt;=INDEX(Planning!$H$9:$H$128,ROW()-5)),IF($B82="Jalon",2,1),"")),"")</f>
        <v/>
      </c>
      <c r="R82" s="67">
        <f>IFERROR(IF(OR($A82="",R$5=""),"",IF(AND(R$5&lt;=INDEX(Planning!$I$9:$I$128,ROW()-5),R$5+6&gt;=INDEX(Planning!$H$9:$H$128,ROW()-5)),IF($B82="Jalon",2,1),"")),"")</f>
        <v/>
      </c>
      <c r="S82" s="67">
        <f>IFERROR(IF(OR($A82="",S$5=""),"",IF(AND(S$5&lt;=INDEX(Planning!$I$9:$I$128,ROW()-5),S$5+6&gt;=INDEX(Planning!$H$9:$H$128,ROW()-5)),IF($B82="Jalon",2,1),"")),"")</f>
        <v/>
      </c>
      <c r="T82" s="67">
        <f>IFERROR(IF(OR($A82="",T$5=""),"",IF(AND(T$5&lt;=INDEX(Planning!$I$9:$I$128,ROW()-5),T$5+6&gt;=INDEX(Planning!$H$9:$H$128,ROW()-5)),IF($B82="Jalon",2,1),"")),"")</f>
        <v/>
      </c>
      <c r="U82" s="67">
        <f>IFERROR(IF(OR($A82="",U$5=""),"",IF(AND(U$5&lt;=INDEX(Planning!$I$9:$I$128,ROW()-5),U$5+6&gt;=INDEX(Planning!$H$9:$H$128,ROW()-5)),IF($B82="Jalon",2,1),"")),"")</f>
        <v/>
      </c>
      <c r="V82" s="67">
        <f>IFERROR(IF(OR($A82="",V$5=""),"",IF(AND(V$5&lt;=INDEX(Planning!$I$9:$I$128,ROW()-5),V$5+6&gt;=INDEX(Planning!$H$9:$H$128,ROW()-5)),IF($B82="Jalon",2,1),"")),"")</f>
        <v/>
      </c>
      <c r="W82" s="67">
        <f>IFERROR(IF(OR($A82="",W$5=""),"",IF(AND(W$5&lt;=INDEX(Planning!$I$9:$I$128,ROW()-5),W$5+6&gt;=INDEX(Planning!$H$9:$H$128,ROW()-5)),IF($B82="Jalon",2,1),"")),"")</f>
        <v/>
      </c>
      <c r="X82" s="67">
        <f>IFERROR(IF(OR($A82="",X$5=""),"",IF(AND(X$5&lt;=INDEX(Planning!$I$9:$I$128,ROW()-5),X$5+6&gt;=INDEX(Planning!$H$9:$H$128,ROW()-5)),IF($B82="Jalon",2,1),"")),"")</f>
        <v/>
      </c>
      <c r="Y82" s="67">
        <f>IFERROR(IF(OR($A82="",Y$5=""),"",IF(AND(Y$5&lt;=INDEX(Planning!$I$9:$I$128,ROW()-5),Y$5+6&gt;=INDEX(Planning!$H$9:$H$128,ROW()-5)),IF($B82="Jalon",2,1),"")),"")</f>
        <v/>
      </c>
      <c r="Z82" s="67">
        <f>IFERROR(IF(OR($A82="",Z$5=""),"",IF(AND(Z$5&lt;=INDEX(Planning!$I$9:$I$128,ROW()-5),Z$5+6&gt;=INDEX(Planning!$H$9:$H$128,ROW()-5)),IF($B82="Jalon",2,1),"")),"")</f>
        <v/>
      </c>
      <c r="AA82" s="67">
        <f>IFERROR(IF(OR($A82="",AA$5=""),"",IF(AND(AA$5&lt;=INDEX(Planning!$I$9:$I$128,ROW()-5),AA$5+6&gt;=INDEX(Planning!$H$9:$H$128,ROW()-5)),IF($B82="Jalon",2,1),"")),"")</f>
        <v/>
      </c>
      <c r="AB82" s="67">
        <f>IFERROR(IF(OR($A82="",AB$5=""),"",IF(AND(AB$5&lt;=INDEX(Planning!$I$9:$I$128,ROW()-5),AB$5+6&gt;=INDEX(Planning!$H$9:$H$128,ROW()-5)),IF($B82="Jalon",2,1),"")),"")</f>
        <v/>
      </c>
      <c r="AC82" s="67">
        <f>IFERROR(IF(OR($A82="",AC$5=""),"",IF(AND(AC$5&lt;=INDEX(Planning!$I$9:$I$128,ROW()-5),AC$5+6&gt;=INDEX(Planning!$H$9:$H$128,ROW()-5)),IF($B82="Jalon",2,1),"")),"")</f>
        <v/>
      </c>
      <c r="AD82" s="67">
        <f>IFERROR(IF(OR($A82="",AD$5=""),"",IF(AND(AD$5&lt;=INDEX(Planning!$I$9:$I$128,ROW()-5),AD$5+6&gt;=INDEX(Planning!$H$9:$H$128,ROW()-5)),IF($B82="Jalon",2,1),"")),"")</f>
        <v/>
      </c>
      <c r="AE82" s="67">
        <f>IFERROR(IF(OR($A82="",AE$5=""),"",IF(AND(AE$5&lt;=INDEX(Planning!$I$9:$I$128,ROW()-5),AE$5+6&gt;=INDEX(Planning!$H$9:$H$128,ROW()-5)),IF($B82="Jalon",2,1),"")),"")</f>
        <v/>
      </c>
      <c r="AF82" s="67">
        <f>IFERROR(IF(OR($A82="",AF$5=""),"",IF(AND(AF$5&lt;=INDEX(Planning!$I$9:$I$128,ROW()-5),AF$5+6&gt;=INDEX(Planning!$H$9:$H$128,ROW()-5)),IF($B82="Jalon",2,1),"")),"")</f>
        <v/>
      </c>
      <c r="AG82" s="67">
        <f>IFERROR(IF(OR($A82="",AG$5=""),"",IF(AND(AG$5&lt;=INDEX(Planning!$I$9:$I$128,ROW()-5),AG$5+6&gt;=INDEX(Planning!$H$9:$H$128,ROW()-5)),IF($B82="Jalon",2,1),"")),"")</f>
        <v/>
      </c>
    </row>
    <row r="83" ht="24" customHeight="1">
      <c r="A83" s="56">
        <f>IF(Planning!A86="","",Planning!A86)</f>
        <v/>
      </c>
      <c r="B83" s="56">
        <f>IF($A83="","",Planning!B86)</f>
        <v/>
      </c>
      <c r="C83" s="39">
        <f>IF($A83="","",Planning!C86)</f>
        <v/>
      </c>
      <c r="D83" s="39">
        <f>IF($A83="","",Planning!E86)</f>
        <v/>
      </c>
      <c r="E83" s="39">
        <f>IF($A83="","",Planning!F86)</f>
        <v/>
      </c>
      <c r="F83" s="56">
        <f>IF($A83="","",Planning!P86)</f>
        <v/>
      </c>
      <c r="G83" s="57">
        <f>IF($A83="","",Planning!M86)</f>
        <v/>
      </c>
      <c r="H83" s="68">
        <f>IFERROR(IF(OR($A83="",H$5=""),"",IF(AND(H$5&lt;=INDEX(Planning!$I$9:$I$128,ROW()-5),H$5+6&gt;=INDEX(Planning!$H$9:$H$128,ROW()-5)),IF($B83="Jalon",2,1),"")),"")</f>
        <v/>
      </c>
      <c r="I83" s="68">
        <f>IFERROR(IF(OR($A83="",I$5=""),"",IF(AND(I$5&lt;=INDEX(Planning!$I$9:$I$128,ROW()-5),I$5+6&gt;=INDEX(Planning!$H$9:$H$128,ROW()-5)),IF($B83="Jalon",2,1),"")),"")</f>
        <v/>
      </c>
      <c r="J83" s="68">
        <f>IFERROR(IF(OR($A83="",J$5=""),"",IF(AND(J$5&lt;=INDEX(Planning!$I$9:$I$128,ROW()-5),J$5+6&gt;=INDEX(Planning!$H$9:$H$128,ROW()-5)),IF($B83="Jalon",2,1),"")),"")</f>
        <v/>
      </c>
      <c r="K83" s="68">
        <f>IFERROR(IF(OR($A83="",K$5=""),"",IF(AND(K$5&lt;=INDEX(Planning!$I$9:$I$128,ROW()-5),K$5+6&gt;=INDEX(Planning!$H$9:$H$128,ROW()-5)),IF($B83="Jalon",2,1),"")),"")</f>
        <v/>
      </c>
      <c r="L83" s="68">
        <f>IFERROR(IF(OR($A83="",L$5=""),"",IF(AND(L$5&lt;=INDEX(Planning!$I$9:$I$128,ROW()-5),L$5+6&gt;=INDEX(Planning!$H$9:$H$128,ROW()-5)),IF($B83="Jalon",2,1),"")),"")</f>
        <v/>
      </c>
      <c r="M83" s="68">
        <f>IFERROR(IF(OR($A83="",M$5=""),"",IF(AND(M$5&lt;=INDEX(Planning!$I$9:$I$128,ROW()-5),M$5+6&gt;=INDEX(Planning!$H$9:$H$128,ROW()-5)),IF($B83="Jalon",2,1),"")),"")</f>
        <v/>
      </c>
      <c r="N83" s="68">
        <f>IFERROR(IF(OR($A83="",N$5=""),"",IF(AND(N$5&lt;=INDEX(Planning!$I$9:$I$128,ROW()-5),N$5+6&gt;=INDEX(Planning!$H$9:$H$128,ROW()-5)),IF($B83="Jalon",2,1),"")),"")</f>
        <v/>
      </c>
      <c r="O83" s="68">
        <f>IFERROR(IF(OR($A83="",O$5=""),"",IF(AND(O$5&lt;=INDEX(Planning!$I$9:$I$128,ROW()-5),O$5+6&gt;=INDEX(Planning!$H$9:$H$128,ROW()-5)),IF($B83="Jalon",2,1),"")),"")</f>
        <v/>
      </c>
      <c r="P83" s="68">
        <f>IFERROR(IF(OR($A83="",P$5=""),"",IF(AND(P$5&lt;=INDEX(Planning!$I$9:$I$128,ROW()-5),P$5+6&gt;=INDEX(Planning!$H$9:$H$128,ROW()-5)),IF($B83="Jalon",2,1),"")),"")</f>
        <v/>
      </c>
      <c r="Q83" s="68">
        <f>IFERROR(IF(OR($A83="",Q$5=""),"",IF(AND(Q$5&lt;=INDEX(Planning!$I$9:$I$128,ROW()-5),Q$5+6&gt;=INDEX(Planning!$H$9:$H$128,ROW()-5)),IF($B83="Jalon",2,1),"")),"")</f>
        <v/>
      </c>
      <c r="R83" s="68">
        <f>IFERROR(IF(OR($A83="",R$5=""),"",IF(AND(R$5&lt;=INDEX(Planning!$I$9:$I$128,ROW()-5),R$5+6&gt;=INDEX(Planning!$H$9:$H$128,ROW()-5)),IF($B83="Jalon",2,1),"")),"")</f>
        <v/>
      </c>
      <c r="S83" s="68">
        <f>IFERROR(IF(OR($A83="",S$5=""),"",IF(AND(S$5&lt;=INDEX(Planning!$I$9:$I$128,ROW()-5),S$5+6&gt;=INDEX(Planning!$H$9:$H$128,ROW()-5)),IF($B83="Jalon",2,1),"")),"")</f>
        <v/>
      </c>
      <c r="T83" s="68">
        <f>IFERROR(IF(OR($A83="",T$5=""),"",IF(AND(T$5&lt;=INDEX(Planning!$I$9:$I$128,ROW()-5),T$5+6&gt;=INDEX(Planning!$H$9:$H$128,ROW()-5)),IF($B83="Jalon",2,1),"")),"")</f>
        <v/>
      </c>
      <c r="U83" s="68">
        <f>IFERROR(IF(OR($A83="",U$5=""),"",IF(AND(U$5&lt;=INDEX(Planning!$I$9:$I$128,ROW()-5),U$5+6&gt;=INDEX(Planning!$H$9:$H$128,ROW()-5)),IF($B83="Jalon",2,1),"")),"")</f>
        <v/>
      </c>
      <c r="V83" s="68">
        <f>IFERROR(IF(OR($A83="",V$5=""),"",IF(AND(V$5&lt;=INDEX(Planning!$I$9:$I$128,ROW()-5),V$5+6&gt;=INDEX(Planning!$H$9:$H$128,ROW()-5)),IF($B83="Jalon",2,1),"")),"")</f>
        <v/>
      </c>
      <c r="W83" s="68">
        <f>IFERROR(IF(OR($A83="",W$5=""),"",IF(AND(W$5&lt;=INDEX(Planning!$I$9:$I$128,ROW()-5),W$5+6&gt;=INDEX(Planning!$H$9:$H$128,ROW()-5)),IF($B83="Jalon",2,1),"")),"")</f>
        <v/>
      </c>
      <c r="X83" s="68">
        <f>IFERROR(IF(OR($A83="",X$5=""),"",IF(AND(X$5&lt;=INDEX(Planning!$I$9:$I$128,ROW()-5),X$5+6&gt;=INDEX(Planning!$H$9:$H$128,ROW()-5)),IF($B83="Jalon",2,1),"")),"")</f>
        <v/>
      </c>
      <c r="Y83" s="68">
        <f>IFERROR(IF(OR($A83="",Y$5=""),"",IF(AND(Y$5&lt;=INDEX(Planning!$I$9:$I$128,ROW()-5),Y$5+6&gt;=INDEX(Planning!$H$9:$H$128,ROW()-5)),IF($B83="Jalon",2,1),"")),"")</f>
        <v/>
      </c>
      <c r="Z83" s="68">
        <f>IFERROR(IF(OR($A83="",Z$5=""),"",IF(AND(Z$5&lt;=INDEX(Planning!$I$9:$I$128,ROW()-5),Z$5+6&gt;=INDEX(Planning!$H$9:$H$128,ROW()-5)),IF($B83="Jalon",2,1),"")),"")</f>
        <v/>
      </c>
      <c r="AA83" s="68">
        <f>IFERROR(IF(OR($A83="",AA$5=""),"",IF(AND(AA$5&lt;=INDEX(Planning!$I$9:$I$128,ROW()-5),AA$5+6&gt;=INDEX(Planning!$H$9:$H$128,ROW()-5)),IF($B83="Jalon",2,1),"")),"")</f>
        <v/>
      </c>
      <c r="AB83" s="68">
        <f>IFERROR(IF(OR($A83="",AB$5=""),"",IF(AND(AB$5&lt;=INDEX(Planning!$I$9:$I$128,ROW()-5),AB$5+6&gt;=INDEX(Planning!$H$9:$H$128,ROW()-5)),IF($B83="Jalon",2,1),"")),"")</f>
        <v/>
      </c>
      <c r="AC83" s="68">
        <f>IFERROR(IF(OR($A83="",AC$5=""),"",IF(AND(AC$5&lt;=INDEX(Planning!$I$9:$I$128,ROW()-5),AC$5+6&gt;=INDEX(Planning!$H$9:$H$128,ROW()-5)),IF($B83="Jalon",2,1),"")),"")</f>
        <v/>
      </c>
      <c r="AD83" s="68">
        <f>IFERROR(IF(OR($A83="",AD$5=""),"",IF(AND(AD$5&lt;=INDEX(Planning!$I$9:$I$128,ROW()-5),AD$5+6&gt;=INDEX(Planning!$H$9:$H$128,ROW()-5)),IF($B83="Jalon",2,1),"")),"")</f>
        <v/>
      </c>
      <c r="AE83" s="68">
        <f>IFERROR(IF(OR($A83="",AE$5=""),"",IF(AND(AE$5&lt;=INDEX(Planning!$I$9:$I$128,ROW()-5),AE$5+6&gt;=INDEX(Planning!$H$9:$H$128,ROW()-5)),IF($B83="Jalon",2,1),"")),"")</f>
        <v/>
      </c>
      <c r="AF83" s="68">
        <f>IFERROR(IF(OR($A83="",AF$5=""),"",IF(AND(AF$5&lt;=INDEX(Planning!$I$9:$I$128,ROW()-5),AF$5+6&gt;=INDEX(Planning!$H$9:$H$128,ROW()-5)),IF($B83="Jalon",2,1),"")),"")</f>
        <v/>
      </c>
      <c r="AG83" s="68">
        <f>IFERROR(IF(OR($A83="",AG$5=""),"",IF(AND(AG$5&lt;=INDEX(Planning!$I$9:$I$128,ROW()-5),AG$5+6&gt;=INDEX(Planning!$H$9:$H$128,ROW()-5)),IF($B83="Jalon",2,1),"")),"")</f>
        <v/>
      </c>
    </row>
    <row r="84" ht="24" customHeight="1">
      <c r="A84" s="53">
        <f>IF(Planning!A87="","",Planning!A87)</f>
        <v/>
      </c>
      <c r="B84" s="53">
        <f>IF($A84="","",Planning!B87)</f>
        <v/>
      </c>
      <c r="C84" s="40">
        <f>IF($A84="","",Planning!C87)</f>
        <v/>
      </c>
      <c r="D84" s="40">
        <f>IF($A84="","",Planning!E87)</f>
        <v/>
      </c>
      <c r="E84" s="40">
        <f>IF($A84="","",Planning!F87)</f>
        <v/>
      </c>
      <c r="F84" s="53">
        <f>IF($A84="","",Planning!P87)</f>
        <v/>
      </c>
      <c r="G84" s="54">
        <f>IF($A84="","",Planning!M87)</f>
        <v/>
      </c>
      <c r="H84" s="67">
        <f>IFERROR(IF(OR($A84="",H$5=""),"",IF(AND(H$5&lt;=INDEX(Planning!$I$9:$I$128,ROW()-5),H$5+6&gt;=INDEX(Planning!$H$9:$H$128,ROW()-5)),IF($B84="Jalon",2,1),"")),"")</f>
        <v/>
      </c>
      <c r="I84" s="67">
        <f>IFERROR(IF(OR($A84="",I$5=""),"",IF(AND(I$5&lt;=INDEX(Planning!$I$9:$I$128,ROW()-5),I$5+6&gt;=INDEX(Planning!$H$9:$H$128,ROW()-5)),IF($B84="Jalon",2,1),"")),"")</f>
        <v/>
      </c>
      <c r="J84" s="67">
        <f>IFERROR(IF(OR($A84="",J$5=""),"",IF(AND(J$5&lt;=INDEX(Planning!$I$9:$I$128,ROW()-5),J$5+6&gt;=INDEX(Planning!$H$9:$H$128,ROW()-5)),IF($B84="Jalon",2,1),"")),"")</f>
        <v/>
      </c>
      <c r="K84" s="67">
        <f>IFERROR(IF(OR($A84="",K$5=""),"",IF(AND(K$5&lt;=INDEX(Planning!$I$9:$I$128,ROW()-5),K$5+6&gt;=INDEX(Planning!$H$9:$H$128,ROW()-5)),IF($B84="Jalon",2,1),"")),"")</f>
        <v/>
      </c>
      <c r="L84" s="67">
        <f>IFERROR(IF(OR($A84="",L$5=""),"",IF(AND(L$5&lt;=INDEX(Planning!$I$9:$I$128,ROW()-5),L$5+6&gt;=INDEX(Planning!$H$9:$H$128,ROW()-5)),IF($B84="Jalon",2,1),"")),"")</f>
        <v/>
      </c>
      <c r="M84" s="67">
        <f>IFERROR(IF(OR($A84="",M$5=""),"",IF(AND(M$5&lt;=INDEX(Planning!$I$9:$I$128,ROW()-5),M$5+6&gt;=INDEX(Planning!$H$9:$H$128,ROW()-5)),IF($B84="Jalon",2,1),"")),"")</f>
        <v/>
      </c>
      <c r="N84" s="67">
        <f>IFERROR(IF(OR($A84="",N$5=""),"",IF(AND(N$5&lt;=INDEX(Planning!$I$9:$I$128,ROW()-5),N$5+6&gt;=INDEX(Planning!$H$9:$H$128,ROW()-5)),IF($B84="Jalon",2,1),"")),"")</f>
        <v/>
      </c>
      <c r="O84" s="67">
        <f>IFERROR(IF(OR($A84="",O$5=""),"",IF(AND(O$5&lt;=INDEX(Planning!$I$9:$I$128,ROW()-5),O$5+6&gt;=INDEX(Planning!$H$9:$H$128,ROW()-5)),IF($B84="Jalon",2,1),"")),"")</f>
        <v/>
      </c>
      <c r="P84" s="67">
        <f>IFERROR(IF(OR($A84="",P$5=""),"",IF(AND(P$5&lt;=INDEX(Planning!$I$9:$I$128,ROW()-5),P$5+6&gt;=INDEX(Planning!$H$9:$H$128,ROW()-5)),IF($B84="Jalon",2,1),"")),"")</f>
        <v/>
      </c>
      <c r="Q84" s="67">
        <f>IFERROR(IF(OR($A84="",Q$5=""),"",IF(AND(Q$5&lt;=INDEX(Planning!$I$9:$I$128,ROW()-5),Q$5+6&gt;=INDEX(Planning!$H$9:$H$128,ROW()-5)),IF($B84="Jalon",2,1),"")),"")</f>
        <v/>
      </c>
      <c r="R84" s="67">
        <f>IFERROR(IF(OR($A84="",R$5=""),"",IF(AND(R$5&lt;=INDEX(Planning!$I$9:$I$128,ROW()-5),R$5+6&gt;=INDEX(Planning!$H$9:$H$128,ROW()-5)),IF($B84="Jalon",2,1),"")),"")</f>
        <v/>
      </c>
      <c r="S84" s="67">
        <f>IFERROR(IF(OR($A84="",S$5=""),"",IF(AND(S$5&lt;=INDEX(Planning!$I$9:$I$128,ROW()-5),S$5+6&gt;=INDEX(Planning!$H$9:$H$128,ROW()-5)),IF($B84="Jalon",2,1),"")),"")</f>
        <v/>
      </c>
      <c r="T84" s="67">
        <f>IFERROR(IF(OR($A84="",T$5=""),"",IF(AND(T$5&lt;=INDEX(Planning!$I$9:$I$128,ROW()-5),T$5+6&gt;=INDEX(Planning!$H$9:$H$128,ROW()-5)),IF($B84="Jalon",2,1),"")),"")</f>
        <v/>
      </c>
      <c r="U84" s="67">
        <f>IFERROR(IF(OR($A84="",U$5=""),"",IF(AND(U$5&lt;=INDEX(Planning!$I$9:$I$128,ROW()-5),U$5+6&gt;=INDEX(Planning!$H$9:$H$128,ROW()-5)),IF($B84="Jalon",2,1),"")),"")</f>
        <v/>
      </c>
      <c r="V84" s="67">
        <f>IFERROR(IF(OR($A84="",V$5=""),"",IF(AND(V$5&lt;=INDEX(Planning!$I$9:$I$128,ROW()-5),V$5+6&gt;=INDEX(Planning!$H$9:$H$128,ROW()-5)),IF($B84="Jalon",2,1),"")),"")</f>
        <v/>
      </c>
      <c r="W84" s="67">
        <f>IFERROR(IF(OR($A84="",W$5=""),"",IF(AND(W$5&lt;=INDEX(Planning!$I$9:$I$128,ROW()-5),W$5+6&gt;=INDEX(Planning!$H$9:$H$128,ROW()-5)),IF($B84="Jalon",2,1),"")),"")</f>
        <v/>
      </c>
      <c r="X84" s="67">
        <f>IFERROR(IF(OR($A84="",X$5=""),"",IF(AND(X$5&lt;=INDEX(Planning!$I$9:$I$128,ROW()-5),X$5+6&gt;=INDEX(Planning!$H$9:$H$128,ROW()-5)),IF($B84="Jalon",2,1),"")),"")</f>
        <v/>
      </c>
      <c r="Y84" s="67">
        <f>IFERROR(IF(OR($A84="",Y$5=""),"",IF(AND(Y$5&lt;=INDEX(Planning!$I$9:$I$128,ROW()-5),Y$5+6&gt;=INDEX(Planning!$H$9:$H$128,ROW()-5)),IF($B84="Jalon",2,1),"")),"")</f>
        <v/>
      </c>
      <c r="Z84" s="67">
        <f>IFERROR(IF(OR($A84="",Z$5=""),"",IF(AND(Z$5&lt;=INDEX(Planning!$I$9:$I$128,ROW()-5),Z$5+6&gt;=INDEX(Planning!$H$9:$H$128,ROW()-5)),IF($B84="Jalon",2,1),"")),"")</f>
        <v/>
      </c>
      <c r="AA84" s="67">
        <f>IFERROR(IF(OR($A84="",AA$5=""),"",IF(AND(AA$5&lt;=INDEX(Planning!$I$9:$I$128,ROW()-5),AA$5+6&gt;=INDEX(Planning!$H$9:$H$128,ROW()-5)),IF($B84="Jalon",2,1),"")),"")</f>
        <v/>
      </c>
      <c r="AB84" s="67">
        <f>IFERROR(IF(OR($A84="",AB$5=""),"",IF(AND(AB$5&lt;=INDEX(Planning!$I$9:$I$128,ROW()-5),AB$5+6&gt;=INDEX(Planning!$H$9:$H$128,ROW()-5)),IF($B84="Jalon",2,1),"")),"")</f>
        <v/>
      </c>
      <c r="AC84" s="67">
        <f>IFERROR(IF(OR($A84="",AC$5=""),"",IF(AND(AC$5&lt;=INDEX(Planning!$I$9:$I$128,ROW()-5),AC$5+6&gt;=INDEX(Planning!$H$9:$H$128,ROW()-5)),IF($B84="Jalon",2,1),"")),"")</f>
        <v/>
      </c>
      <c r="AD84" s="67">
        <f>IFERROR(IF(OR($A84="",AD$5=""),"",IF(AND(AD$5&lt;=INDEX(Planning!$I$9:$I$128,ROW()-5),AD$5+6&gt;=INDEX(Planning!$H$9:$H$128,ROW()-5)),IF($B84="Jalon",2,1),"")),"")</f>
        <v/>
      </c>
      <c r="AE84" s="67">
        <f>IFERROR(IF(OR($A84="",AE$5=""),"",IF(AND(AE$5&lt;=INDEX(Planning!$I$9:$I$128,ROW()-5),AE$5+6&gt;=INDEX(Planning!$H$9:$H$128,ROW()-5)),IF($B84="Jalon",2,1),"")),"")</f>
        <v/>
      </c>
      <c r="AF84" s="67">
        <f>IFERROR(IF(OR($A84="",AF$5=""),"",IF(AND(AF$5&lt;=INDEX(Planning!$I$9:$I$128,ROW()-5),AF$5+6&gt;=INDEX(Planning!$H$9:$H$128,ROW()-5)),IF($B84="Jalon",2,1),"")),"")</f>
        <v/>
      </c>
      <c r="AG84" s="67">
        <f>IFERROR(IF(OR($A84="",AG$5=""),"",IF(AND(AG$5&lt;=INDEX(Planning!$I$9:$I$128,ROW()-5),AG$5+6&gt;=INDEX(Planning!$H$9:$H$128,ROW()-5)),IF($B84="Jalon",2,1),"")),"")</f>
        <v/>
      </c>
    </row>
    <row r="85" ht="24" customHeight="1">
      <c r="A85" s="56">
        <f>IF(Planning!A88="","",Planning!A88)</f>
        <v/>
      </c>
      <c r="B85" s="56">
        <f>IF($A85="","",Planning!B88)</f>
        <v/>
      </c>
      <c r="C85" s="39">
        <f>IF($A85="","",Planning!C88)</f>
        <v/>
      </c>
      <c r="D85" s="39">
        <f>IF($A85="","",Planning!E88)</f>
        <v/>
      </c>
      <c r="E85" s="39">
        <f>IF($A85="","",Planning!F88)</f>
        <v/>
      </c>
      <c r="F85" s="56">
        <f>IF($A85="","",Planning!P88)</f>
        <v/>
      </c>
      <c r="G85" s="57">
        <f>IF($A85="","",Planning!M88)</f>
        <v/>
      </c>
      <c r="H85" s="68">
        <f>IFERROR(IF(OR($A85="",H$5=""),"",IF(AND(H$5&lt;=INDEX(Planning!$I$9:$I$128,ROW()-5),H$5+6&gt;=INDEX(Planning!$H$9:$H$128,ROW()-5)),IF($B85="Jalon",2,1),"")),"")</f>
        <v/>
      </c>
      <c r="I85" s="68">
        <f>IFERROR(IF(OR($A85="",I$5=""),"",IF(AND(I$5&lt;=INDEX(Planning!$I$9:$I$128,ROW()-5),I$5+6&gt;=INDEX(Planning!$H$9:$H$128,ROW()-5)),IF($B85="Jalon",2,1),"")),"")</f>
        <v/>
      </c>
      <c r="J85" s="68">
        <f>IFERROR(IF(OR($A85="",J$5=""),"",IF(AND(J$5&lt;=INDEX(Planning!$I$9:$I$128,ROW()-5),J$5+6&gt;=INDEX(Planning!$H$9:$H$128,ROW()-5)),IF($B85="Jalon",2,1),"")),"")</f>
        <v/>
      </c>
      <c r="K85" s="68">
        <f>IFERROR(IF(OR($A85="",K$5=""),"",IF(AND(K$5&lt;=INDEX(Planning!$I$9:$I$128,ROW()-5),K$5+6&gt;=INDEX(Planning!$H$9:$H$128,ROW()-5)),IF($B85="Jalon",2,1),"")),"")</f>
        <v/>
      </c>
      <c r="L85" s="68">
        <f>IFERROR(IF(OR($A85="",L$5=""),"",IF(AND(L$5&lt;=INDEX(Planning!$I$9:$I$128,ROW()-5),L$5+6&gt;=INDEX(Planning!$H$9:$H$128,ROW()-5)),IF($B85="Jalon",2,1),"")),"")</f>
        <v/>
      </c>
      <c r="M85" s="68">
        <f>IFERROR(IF(OR($A85="",M$5=""),"",IF(AND(M$5&lt;=INDEX(Planning!$I$9:$I$128,ROW()-5),M$5+6&gt;=INDEX(Planning!$H$9:$H$128,ROW()-5)),IF($B85="Jalon",2,1),"")),"")</f>
        <v/>
      </c>
      <c r="N85" s="68">
        <f>IFERROR(IF(OR($A85="",N$5=""),"",IF(AND(N$5&lt;=INDEX(Planning!$I$9:$I$128,ROW()-5),N$5+6&gt;=INDEX(Planning!$H$9:$H$128,ROW()-5)),IF($B85="Jalon",2,1),"")),"")</f>
        <v/>
      </c>
      <c r="O85" s="68">
        <f>IFERROR(IF(OR($A85="",O$5=""),"",IF(AND(O$5&lt;=INDEX(Planning!$I$9:$I$128,ROW()-5),O$5+6&gt;=INDEX(Planning!$H$9:$H$128,ROW()-5)),IF($B85="Jalon",2,1),"")),"")</f>
        <v/>
      </c>
      <c r="P85" s="68">
        <f>IFERROR(IF(OR($A85="",P$5=""),"",IF(AND(P$5&lt;=INDEX(Planning!$I$9:$I$128,ROW()-5),P$5+6&gt;=INDEX(Planning!$H$9:$H$128,ROW()-5)),IF($B85="Jalon",2,1),"")),"")</f>
        <v/>
      </c>
      <c r="Q85" s="68">
        <f>IFERROR(IF(OR($A85="",Q$5=""),"",IF(AND(Q$5&lt;=INDEX(Planning!$I$9:$I$128,ROW()-5),Q$5+6&gt;=INDEX(Planning!$H$9:$H$128,ROW()-5)),IF($B85="Jalon",2,1),"")),"")</f>
        <v/>
      </c>
      <c r="R85" s="68">
        <f>IFERROR(IF(OR($A85="",R$5=""),"",IF(AND(R$5&lt;=INDEX(Planning!$I$9:$I$128,ROW()-5),R$5+6&gt;=INDEX(Planning!$H$9:$H$128,ROW()-5)),IF($B85="Jalon",2,1),"")),"")</f>
        <v/>
      </c>
      <c r="S85" s="68">
        <f>IFERROR(IF(OR($A85="",S$5=""),"",IF(AND(S$5&lt;=INDEX(Planning!$I$9:$I$128,ROW()-5),S$5+6&gt;=INDEX(Planning!$H$9:$H$128,ROW()-5)),IF($B85="Jalon",2,1),"")),"")</f>
        <v/>
      </c>
      <c r="T85" s="68">
        <f>IFERROR(IF(OR($A85="",T$5=""),"",IF(AND(T$5&lt;=INDEX(Planning!$I$9:$I$128,ROW()-5),T$5+6&gt;=INDEX(Planning!$H$9:$H$128,ROW()-5)),IF($B85="Jalon",2,1),"")),"")</f>
        <v/>
      </c>
      <c r="U85" s="68">
        <f>IFERROR(IF(OR($A85="",U$5=""),"",IF(AND(U$5&lt;=INDEX(Planning!$I$9:$I$128,ROW()-5),U$5+6&gt;=INDEX(Planning!$H$9:$H$128,ROW()-5)),IF($B85="Jalon",2,1),"")),"")</f>
        <v/>
      </c>
      <c r="V85" s="68">
        <f>IFERROR(IF(OR($A85="",V$5=""),"",IF(AND(V$5&lt;=INDEX(Planning!$I$9:$I$128,ROW()-5),V$5+6&gt;=INDEX(Planning!$H$9:$H$128,ROW()-5)),IF($B85="Jalon",2,1),"")),"")</f>
        <v/>
      </c>
      <c r="W85" s="68">
        <f>IFERROR(IF(OR($A85="",W$5=""),"",IF(AND(W$5&lt;=INDEX(Planning!$I$9:$I$128,ROW()-5),W$5+6&gt;=INDEX(Planning!$H$9:$H$128,ROW()-5)),IF($B85="Jalon",2,1),"")),"")</f>
        <v/>
      </c>
      <c r="X85" s="68">
        <f>IFERROR(IF(OR($A85="",X$5=""),"",IF(AND(X$5&lt;=INDEX(Planning!$I$9:$I$128,ROW()-5),X$5+6&gt;=INDEX(Planning!$H$9:$H$128,ROW()-5)),IF($B85="Jalon",2,1),"")),"")</f>
        <v/>
      </c>
      <c r="Y85" s="68">
        <f>IFERROR(IF(OR($A85="",Y$5=""),"",IF(AND(Y$5&lt;=INDEX(Planning!$I$9:$I$128,ROW()-5),Y$5+6&gt;=INDEX(Planning!$H$9:$H$128,ROW()-5)),IF($B85="Jalon",2,1),"")),"")</f>
        <v/>
      </c>
      <c r="Z85" s="68">
        <f>IFERROR(IF(OR($A85="",Z$5=""),"",IF(AND(Z$5&lt;=INDEX(Planning!$I$9:$I$128,ROW()-5),Z$5+6&gt;=INDEX(Planning!$H$9:$H$128,ROW()-5)),IF($B85="Jalon",2,1),"")),"")</f>
        <v/>
      </c>
      <c r="AA85" s="68">
        <f>IFERROR(IF(OR($A85="",AA$5=""),"",IF(AND(AA$5&lt;=INDEX(Planning!$I$9:$I$128,ROW()-5),AA$5+6&gt;=INDEX(Planning!$H$9:$H$128,ROW()-5)),IF($B85="Jalon",2,1),"")),"")</f>
        <v/>
      </c>
      <c r="AB85" s="68">
        <f>IFERROR(IF(OR($A85="",AB$5=""),"",IF(AND(AB$5&lt;=INDEX(Planning!$I$9:$I$128,ROW()-5),AB$5+6&gt;=INDEX(Planning!$H$9:$H$128,ROW()-5)),IF($B85="Jalon",2,1),"")),"")</f>
        <v/>
      </c>
      <c r="AC85" s="68">
        <f>IFERROR(IF(OR($A85="",AC$5=""),"",IF(AND(AC$5&lt;=INDEX(Planning!$I$9:$I$128,ROW()-5),AC$5+6&gt;=INDEX(Planning!$H$9:$H$128,ROW()-5)),IF($B85="Jalon",2,1),"")),"")</f>
        <v/>
      </c>
      <c r="AD85" s="68">
        <f>IFERROR(IF(OR($A85="",AD$5=""),"",IF(AND(AD$5&lt;=INDEX(Planning!$I$9:$I$128,ROW()-5),AD$5+6&gt;=INDEX(Planning!$H$9:$H$128,ROW()-5)),IF($B85="Jalon",2,1),"")),"")</f>
        <v/>
      </c>
      <c r="AE85" s="68">
        <f>IFERROR(IF(OR($A85="",AE$5=""),"",IF(AND(AE$5&lt;=INDEX(Planning!$I$9:$I$128,ROW()-5),AE$5+6&gt;=INDEX(Planning!$H$9:$H$128,ROW()-5)),IF($B85="Jalon",2,1),"")),"")</f>
        <v/>
      </c>
      <c r="AF85" s="68">
        <f>IFERROR(IF(OR($A85="",AF$5=""),"",IF(AND(AF$5&lt;=INDEX(Planning!$I$9:$I$128,ROW()-5),AF$5+6&gt;=INDEX(Planning!$H$9:$H$128,ROW()-5)),IF($B85="Jalon",2,1),"")),"")</f>
        <v/>
      </c>
      <c r="AG85" s="68">
        <f>IFERROR(IF(OR($A85="",AG$5=""),"",IF(AND(AG$5&lt;=INDEX(Planning!$I$9:$I$128,ROW()-5),AG$5+6&gt;=INDEX(Planning!$H$9:$H$128,ROW()-5)),IF($B85="Jalon",2,1),"")),"")</f>
        <v/>
      </c>
    </row>
    <row r="86" ht="24" customHeight="1">
      <c r="A86" s="53">
        <f>IF(Planning!A89="","",Planning!A89)</f>
        <v/>
      </c>
      <c r="B86" s="53">
        <f>IF($A86="","",Planning!B89)</f>
        <v/>
      </c>
      <c r="C86" s="40">
        <f>IF($A86="","",Planning!C89)</f>
        <v/>
      </c>
      <c r="D86" s="40">
        <f>IF($A86="","",Planning!E89)</f>
        <v/>
      </c>
      <c r="E86" s="40">
        <f>IF($A86="","",Planning!F89)</f>
        <v/>
      </c>
      <c r="F86" s="53">
        <f>IF($A86="","",Planning!P89)</f>
        <v/>
      </c>
      <c r="G86" s="54">
        <f>IF($A86="","",Planning!M89)</f>
        <v/>
      </c>
      <c r="H86" s="67">
        <f>IFERROR(IF(OR($A86="",H$5=""),"",IF(AND(H$5&lt;=INDEX(Planning!$I$9:$I$128,ROW()-5),H$5+6&gt;=INDEX(Planning!$H$9:$H$128,ROW()-5)),IF($B86="Jalon",2,1),"")),"")</f>
        <v/>
      </c>
      <c r="I86" s="67">
        <f>IFERROR(IF(OR($A86="",I$5=""),"",IF(AND(I$5&lt;=INDEX(Planning!$I$9:$I$128,ROW()-5),I$5+6&gt;=INDEX(Planning!$H$9:$H$128,ROW()-5)),IF($B86="Jalon",2,1),"")),"")</f>
        <v/>
      </c>
      <c r="J86" s="67">
        <f>IFERROR(IF(OR($A86="",J$5=""),"",IF(AND(J$5&lt;=INDEX(Planning!$I$9:$I$128,ROW()-5),J$5+6&gt;=INDEX(Planning!$H$9:$H$128,ROW()-5)),IF($B86="Jalon",2,1),"")),"")</f>
        <v/>
      </c>
      <c r="K86" s="67">
        <f>IFERROR(IF(OR($A86="",K$5=""),"",IF(AND(K$5&lt;=INDEX(Planning!$I$9:$I$128,ROW()-5),K$5+6&gt;=INDEX(Planning!$H$9:$H$128,ROW()-5)),IF($B86="Jalon",2,1),"")),"")</f>
        <v/>
      </c>
      <c r="L86" s="67">
        <f>IFERROR(IF(OR($A86="",L$5=""),"",IF(AND(L$5&lt;=INDEX(Planning!$I$9:$I$128,ROW()-5),L$5+6&gt;=INDEX(Planning!$H$9:$H$128,ROW()-5)),IF($B86="Jalon",2,1),"")),"")</f>
        <v/>
      </c>
      <c r="M86" s="67">
        <f>IFERROR(IF(OR($A86="",M$5=""),"",IF(AND(M$5&lt;=INDEX(Planning!$I$9:$I$128,ROW()-5),M$5+6&gt;=INDEX(Planning!$H$9:$H$128,ROW()-5)),IF($B86="Jalon",2,1),"")),"")</f>
        <v/>
      </c>
      <c r="N86" s="67">
        <f>IFERROR(IF(OR($A86="",N$5=""),"",IF(AND(N$5&lt;=INDEX(Planning!$I$9:$I$128,ROW()-5),N$5+6&gt;=INDEX(Planning!$H$9:$H$128,ROW()-5)),IF($B86="Jalon",2,1),"")),"")</f>
        <v/>
      </c>
      <c r="O86" s="67">
        <f>IFERROR(IF(OR($A86="",O$5=""),"",IF(AND(O$5&lt;=INDEX(Planning!$I$9:$I$128,ROW()-5),O$5+6&gt;=INDEX(Planning!$H$9:$H$128,ROW()-5)),IF($B86="Jalon",2,1),"")),"")</f>
        <v/>
      </c>
      <c r="P86" s="67">
        <f>IFERROR(IF(OR($A86="",P$5=""),"",IF(AND(P$5&lt;=INDEX(Planning!$I$9:$I$128,ROW()-5),P$5+6&gt;=INDEX(Planning!$H$9:$H$128,ROW()-5)),IF($B86="Jalon",2,1),"")),"")</f>
        <v/>
      </c>
      <c r="Q86" s="67">
        <f>IFERROR(IF(OR($A86="",Q$5=""),"",IF(AND(Q$5&lt;=INDEX(Planning!$I$9:$I$128,ROW()-5),Q$5+6&gt;=INDEX(Planning!$H$9:$H$128,ROW()-5)),IF($B86="Jalon",2,1),"")),"")</f>
        <v/>
      </c>
      <c r="R86" s="67">
        <f>IFERROR(IF(OR($A86="",R$5=""),"",IF(AND(R$5&lt;=INDEX(Planning!$I$9:$I$128,ROW()-5),R$5+6&gt;=INDEX(Planning!$H$9:$H$128,ROW()-5)),IF($B86="Jalon",2,1),"")),"")</f>
        <v/>
      </c>
      <c r="S86" s="67">
        <f>IFERROR(IF(OR($A86="",S$5=""),"",IF(AND(S$5&lt;=INDEX(Planning!$I$9:$I$128,ROW()-5),S$5+6&gt;=INDEX(Planning!$H$9:$H$128,ROW()-5)),IF($B86="Jalon",2,1),"")),"")</f>
        <v/>
      </c>
      <c r="T86" s="67">
        <f>IFERROR(IF(OR($A86="",T$5=""),"",IF(AND(T$5&lt;=INDEX(Planning!$I$9:$I$128,ROW()-5),T$5+6&gt;=INDEX(Planning!$H$9:$H$128,ROW()-5)),IF($B86="Jalon",2,1),"")),"")</f>
        <v/>
      </c>
      <c r="U86" s="67">
        <f>IFERROR(IF(OR($A86="",U$5=""),"",IF(AND(U$5&lt;=INDEX(Planning!$I$9:$I$128,ROW()-5),U$5+6&gt;=INDEX(Planning!$H$9:$H$128,ROW()-5)),IF($B86="Jalon",2,1),"")),"")</f>
        <v/>
      </c>
      <c r="V86" s="67">
        <f>IFERROR(IF(OR($A86="",V$5=""),"",IF(AND(V$5&lt;=INDEX(Planning!$I$9:$I$128,ROW()-5),V$5+6&gt;=INDEX(Planning!$H$9:$H$128,ROW()-5)),IF($B86="Jalon",2,1),"")),"")</f>
        <v/>
      </c>
      <c r="W86" s="67">
        <f>IFERROR(IF(OR($A86="",W$5=""),"",IF(AND(W$5&lt;=INDEX(Planning!$I$9:$I$128,ROW()-5),W$5+6&gt;=INDEX(Planning!$H$9:$H$128,ROW()-5)),IF($B86="Jalon",2,1),"")),"")</f>
        <v/>
      </c>
      <c r="X86" s="67">
        <f>IFERROR(IF(OR($A86="",X$5=""),"",IF(AND(X$5&lt;=INDEX(Planning!$I$9:$I$128,ROW()-5),X$5+6&gt;=INDEX(Planning!$H$9:$H$128,ROW()-5)),IF($B86="Jalon",2,1),"")),"")</f>
        <v/>
      </c>
      <c r="Y86" s="67">
        <f>IFERROR(IF(OR($A86="",Y$5=""),"",IF(AND(Y$5&lt;=INDEX(Planning!$I$9:$I$128,ROW()-5),Y$5+6&gt;=INDEX(Planning!$H$9:$H$128,ROW()-5)),IF($B86="Jalon",2,1),"")),"")</f>
        <v/>
      </c>
      <c r="Z86" s="67">
        <f>IFERROR(IF(OR($A86="",Z$5=""),"",IF(AND(Z$5&lt;=INDEX(Planning!$I$9:$I$128,ROW()-5),Z$5+6&gt;=INDEX(Planning!$H$9:$H$128,ROW()-5)),IF($B86="Jalon",2,1),"")),"")</f>
        <v/>
      </c>
      <c r="AA86" s="67">
        <f>IFERROR(IF(OR($A86="",AA$5=""),"",IF(AND(AA$5&lt;=INDEX(Planning!$I$9:$I$128,ROW()-5),AA$5+6&gt;=INDEX(Planning!$H$9:$H$128,ROW()-5)),IF($B86="Jalon",2,1),"")),"")</f>
        <v/>
      </c>
      <c r="AB86" s="67">
        <f>IFERROR(IF(OR($A86="",AB$5=""),"",IF(AND(AB$5&lt;=INDEX(Planning!$I$9:$I$128,ROW()-5),AB$5+6&gt;=INDEX(Planning!$H$9:$H$128,ROW()-5)),IF($B86="Jalon",2,1),"")),"")</f>
        <v/>
      </c>
      <c r="AC86" s="67">
        <f>IFERROR(IF(OR($A86="",AC$5=""),"",IF(AND(AC$5&lt;=INDEX(Planning!$I$9:$I$128,ROW()-5),AC$5+6&gt;=INDEX(Planning!$H$9:$H$128,ROW()-5)),IF($B86="Jalon",2,1),"")),"")</f>
        <v/>
      </c>
      <c r="AD86" s="67">
        <f>IFERROR(IF(OR($A86="",AD$5=""),"",IF(AND(AD$5&lt;=INDEX(Planning!$I$9:$I$128,ROW()-5),AD$5+6&gt;=INDEX(Planning!$H$9:$H$128,ROW()-5)),IF($B86="Jalon",2,1),"")),"")</f>
        <v/>
      </c>
      <c r="AE86" s="67">
        <f>IFERROR(IF(OR($A86="",AE$5=""),"",IF(AND(AE$5&lt;=INDEX(Planning!$I$9:$I$128,ROW()-5),AE$5+6&gt;=INDEX(Planning!$H$9:$H$128,ROW()-5)),IF($B86="Jalon",2,1),"")),"")</f>
        <v/>
      </c>
      <c r="AF86" s="67">
        <f>IFERROR(IF(OR($A86="",AF$5=""),"",IF(AND(AF$5&lt;=INDEX(Planning!$I$9:$I$128,ROW()-5),AF$5+6&gt;=INDEX(Planning!$H$9:$H$128,ROW()-5)),IF($B86="Jalon",2,1),"")),"")</f>
        <v/>
      </c>
      <c r="AG86" s="67">
        <f>IFERROR(IF(OR($A86="",AG$5=""),"",IF(AND(AG$5&lt;=INDEX(Planning!$I$9:$I$128,ROW()-5),AG$5+6&gt;=INDEX(Planning!$H$9:$H$128,ROW()-5)),IF($B86="Jalon",2,1),"")),"")</f>
        <v/>
      </c>
    </row>
    <row r="87" ht="24" customHeight="1">
      <c r="A87" s="56">
        <f>IF(Planning!A90="","",Planning!A90)</f>
        <v/>
      </c>
      <c r="B87" s="56">
        <f>IF($A87="","",Planning!B90)</f>
        <v/>
      </c>
      <c r="C87" s="39">
        <f>IF($A87="","",Planning!C90)</f>
        <v/>
      </c>
      <c r="D87" s="39">
        <f>IF($A87="","",Planning!E90)</f>
        <v/>
      </c>
      <c r="E87" s="39">
        <f>IF($A87="","",Planning!F90)</f>
        <v/>
      </c>
      <c r="F87" s="56">
        <f>IF($A87="","",Planning!P90)</f>
        <v/>
      </c>
      <c r="G87" s="57">
        <f>IF($A87="","",Planning!M90)</f>
        <v/>
      </c>
      <c r="H87" s="68">
        <f>IFERROR(IF(OR($A87="",H$5=""),"",IF(AND(H$5&lt;=INDEX(Planning!$I$9:$I$128,ROW()-5),H$5+6&gt;=INDEX(Planning!$H$9:$H$128,ROW()-5)),IF($B87="Jalon",2,1),"")),"")</f>
        <v/>
      </c>
      <c r="I87" s="68">
        <f>IFERROR(IF(OR($A87="",I$5=""),"",IF(AND(I$5&lt;=INDEX(Planning!$I$9:$I$128,ROW()-5),I$5+6&gt;=INDEX(Planning!$H$9:$H$128,ROW()-5)),IF($B87="Jalon",2,1),"")),"")</f>
        <v/>
      </c>
      <c r="J87" s="68">
        <f>IFERROR(IF(OR($A87="",J$5=""),"",IF(AND(J$5&lt;=INDEX(Planning!$I$9:$I$128,ROW()-5),J$5+6&gt;=INDEX(Planning!$H$9:$H$128,ROW()-5)),IF($B87="Jalon",2,1),"")),"")</f>
        <v/>
      </c>
      <c r="K87" s="68">
        <f>IFERROR(IF(OR($A87="",K$5=""),"",IF(AND(K$5&lt;=INDEX(Planning!$I$9:$I$128,ROW()-5),K$5+6&gt;=INDEX(Planning!$H$9:$H$128,ROW()-5)),IF($B87="Jalon",2,1),"")),"")</f>
        <v/>
      </c>
      <c r="L87" s="68">
        <f>IFERROR(IF(OR($A87="",L$5=""),"",IF(AND(L$5&lt;=INDEX(Planning!$I$9:$I$128,ROW()-5),L$5+6&gt;=INDEX(Planning!$H$9:$H$128,ROW()-5)),IF($B87="Jalon",2,1),"")),"")</f>
        <v/>
      </c>
      <c r="M87" s="68">
        <f>IFERROR(IF(OR($A87="",M$5=""),"",IF(AND(M$5&lt;=INDEX(Planning!$I$9:$I$128,ROW()-5),M$5+6&gt;=INDEX(Planning!$H$9:$H$128,ROW()-5)),IF($B87="Jalon",2,1),"")),"")</f>
        <v/>
      </c>
      <c r="N87" s="68">
        <f>IFERROR(IF(OR($A87="",N$5=""),"",IF(AND(N$5&lt;=INDEX(Planning!$I$9:$I$128,ROW()-5),N$5+6&gt;=INDEX(Planning!$H$9:$H$128,ROW()-5)),IF($B87="Jalon",2,1),"")),"")</f>
        <v/>
      </c>
      <c r="O87" s="68">
        <f>IFERROR(IF(OR($A87="",O$5=""),"",IF(AND(O$5&lt;=INDEX(Planning!$I$9:$I$128,ROW()-5),O$5+6&gt;=INDEX(Planning!$H$9:$H$128,ROW()-5)),IF($B87="Jalon",2,1),"")),"")</f>
        <v/>
      </c>
      <c r="P87" s="68">
        <f>IFERROR(IF(OR($A87="",P$5=""),"",IF(AND(P$5&lt;=INDEX(Planning!$I$9:$I$128,ROW()-5),P$5+6&gt;=INDEX(Planning!$H$9:$H$128,ROW()-5)),IF($B87="Jalon",2,1),"")),"")</f>
        <v/>
      </c>
      <c r="Q87" s="68">
        <f>IFERROR(IF(OR($A87="",Q$5=""),"",IF(AND(Q$5&lt;=INDEX(Planning!$I$9:$I$128,ROW()-5),Q$5+6&gt;=INDEX(Planning!$H$9:$H$128,ROW()-5)),IF($B87="Jalon",2,1),"")),"")</f>
        <v/>
      </c>
      <c r="R87" s="68">
        <f>IFERROR(IF(OR($A87="",R$5=""),"",IF(AND(R$5&lt;=INDEX(Planning!$I$9:$I$128,ROW()-5),R$5+6&gt;=INDEX(Planning!$H$9:$H$128,ROW()-5)),IF($B87="Jalon",2,1),"")),"")</f>
        <v/>
      </c>
      <c r="S87" s="68">
        <f>IFERROR(IF(OR($A87="",S$5=""),"",IF(AND(S$5&lt;=INDEX(Planning!$I$9:$I$128,ROW()-5),S$5+6&gt;=INDEX(Planning!$H$9:$H$128,ROW()-5)),IF($B87="Jalon",2,1),"")),"")</f>
        <v/>
      </c>
      <c r="T87" s="68">
        <f>IFERROR(IF(OR($A87="",T$5=""),"",IF(AND(T$5&lt;=INDEX(Planning!$I$9:$I$128,ROW()-5),T$5+6&gt;=INDEX(Planning!$H$9:$H$128,ROW()-5)),IF($B87="Jalon",2,1),"")),"")</f>
        <v/>
      </c>
      <c r="U87" s="68">
        <f>IFERROR(IF(OR($A87="",U$5=""),"",IF(AND(U$5&lt;=INDEX(Planning!$I$9:$I$128,ROW()-5),U$5+6&gt;=INDEX(Planning!$H$9:$H$128,ROW()-5)),IF($B87="Jalon",2,1),"")),"")</f>
        <v/>
      </c>
      <c r="V87" s="68">
        <f>IFERROR(IF(OR($A87="",V$5=""),"",IF(AND(V$5&lt;=INDEX(Planning!$I$9:$I$128,ROW()-5),V$5+6&gt;=INDEX(Planning!$H$9:$H$128,ROW()-5)),IF($B87="Jalon",2,1),"")),"")</f>
        <v/>
      </c>
      <c r="W87" s="68">
        <f>IFERROR(IF(OR($A87="",W$5=""),"",IF(AND(W$5&lt;=INDEX(Planning!$I$9:$I$128,ROW()-5),W$5+6&gt;=INDEX(Planning!$H$9:$H$128,ROW()-5)),IF($B87="Jalon",2,1),"")),"")</f>
        <v/>
      </c>
      <c r="X87" s="68">
        <f>IFERROR(IF(OR($A87="",X$5=""),"",IF(AND(X$5&lt;=INDEX(Planning!$I$9:$I$128,ROW()-5),X$5+6&gt;=INDEX(Planning!$H$9:$H$128,ROW()-5)),IF($B87="Jalon",2,1),"")),"")</f>
        <v/>
      </c>
      <c r="Y87" s="68">
        <f>IFERROR(IF(OR($A87="",Y$5=""),"",IF(AND(Y$5&lt;=INDEX(Planning!$I$9:$I$128,ROW()-5),Y$5+6&gt;=INDEX(Planning!$H$9:$H$128,ROW()-5)),IF($B87="Jalon",2,1),"")),"")</f>
        <v/>
      </c>
      <c r="Z87" s="68">
        <f>IFERROR(IF(OR($A87="",Z$5=""),"",IF(AND(Z$5&lt;=INDEX(Planning!$I$9:$I$128,ROW()-5),Z$5+6&gt;=INDEX(Planning!$H$9:$H$128,ROW()-5)),IF($B87="Jalon",2,1),"")),"")</f>
        <v/>
      </c>
      <c r="AA87" s="68">
        <f>IFERROR(IF(OR($A87="",AA$5=""),"",IF(AND(AA$5&lt;=INDEX(Planning!$I$9:$I$128,ROW()-5),AA$5+6&gt;=INDEX(Planning!$H$9:$H$128,ROW()-5)),IF($B87="Jalon",2,1),"")),"")</f>
        <v/>
      </c>
      <c r="AB87" s="68">
        <f>IFERROR(IF(OR($A87="",AB$5=""),"",IF(AND(AB$5&lt;=INDEX(Planning!$I$9:$I$128,ROW()-5),AB$5+6&gt;=INDEX(Planning!$H$9:$H$128,ROW()-5)),IF($B87="Jalon",2,1),"")),"")</f>
        <v/>
      </c>
      <c r="AC87" s="68">
        <f>IFERROR(IF(OR($A87="",AC$5=""),"",IF(AND(AC$5&lt;=INDEX(Planning!$I$9:$I$128,ROW()-5),AC$5+6&gt;=INDEX(Planning!$H$9:$H$128,ROW()-5)),IF($B87="Jalon",2,1),"")),"")</f>
        <v/>
      </c>
      <c r="AD87" s="68">
        <f>IFERROR(IF(OR($A87="",AD$5=""),"",IF(AND(AD$5&lt;=INDEX(Planning!$I$9:$I$128,ROW()-5),AD$5+6&gt;=INDEX(Planning!$H$9:$H$128,ROW()-5)),IF($B87="Jalon",2,1),"")),"")</f>
        <v/>
      </c>
      <c r="AE87" s="68">
        <f>IFERROR(IF(OR($A87="",AE$5=""),"",IF(AND(AE$5&lt;=INDEX(Planning!$I$9:$I$128,ROW()-5),AE$5+6&gt;=INDEX(Planning!$H$9:$H$128,ROW()-5)),IF($B87="Jalon",2,1),"")),"")</f>
        <v/>
      </c>
      <c r="AF87" s="68">
        <f>IFERROR(IF(OR($A87="",AF$5=""),"",IF(AND(AF$5&lt;=INDEX(Planning!$I$9:$I$128,ROW()-5),AF$5+6&gt;=INDEX(Planning!$H$9:$H$128,ROW()-5)),IF($B87="Jalon",2,1),"")),"")</f>
        <v/>
      </c>
      <c r="AG87" s="68">
        <f>IFERROR(IF(OR($A87="",AG$5=""),"",IF(AND(AG$5&lt;=INDEX(Planning!$I$9:$I$128,ROW()-5),AG$5+6&gt;=INDEX(Planning!$H$9:$H$128,ROW()-5)),IF($B87="Jalon",2,1),"")),"")</f>
        <v/>
      </c>
    </row>
    <row r="88" ht="24" customHeight="1">
      <c r="A88" s="53">
        <f>IF(Planning!A91="","",Planning!A91)</f>
        <v/>
      </c>
      <c r="B88" s="53">
        <f>IF($A88="","",Planning!B91)</f>
        <v/>
      </c>
      <c r="C88" s="40">
        <f>IF($A88="","",Planning!C91)</f>
        <v/>
      </c>
      <c r="D88" s="40">
        <f>IF($A88="","",Planning!E91)</f>
        <v/>
      </c>
      <c r="E88" s="40">
        <f>IF($A88="","",Planning!F91)</f>
        <v/>
      </c>
      <c r="F88" s="53">
        <f>IF($A88="","",Planning!P91)</f>
        <v/>
      </c>
      <c r="G88" s="54">
        <f>IF($A88="","",Planning!M91)</f>
        <v/>
      </c>
      <c r="H88" s="67">
        <f>IFERROR(IF(OR($A88="",H$5=""),"",IF(AND(H$5&lt;=INDEX(Planning!$I$9:$I$128,ROW()-5),H$5+6&gt;=INDEX(Planning!$H$9:$H$128,ROW()-5)),IF($B88="Jalon",2,1),"")),"")</f>
        <v/>
      </c>
      <c r="I88" s="67">
        <f>IFERROR(IF(OR($A88="",I$5=""),"",IF(AND(I$5&lt;=INDEX(Planning!$I$9:$I$128,ROW()-5),I$5+6&gt;=INDEX(Planning!$H$9:$H$128,ROW()-5)),IF($B88="Jalon",2,1),"")),"")</f>
        <v/>
      </c>
      <c r="J88" s="67">
        <f>IFERROR(IF(OR($A88="",J$5=""),"",IF(AND(J$5&lt;=INDEX(Planning!$I$9:$I$128,ROW()-5),J$5+6&gt;=INDEX(Planning!$H$9:$H$128,ROW()-5)),IF($B88="Jalon",2,1),"")),"")</f>
        <v/>
      </c>
      <c r="K88" s="67">
        <f>IFERROR(IF(OR($A88="",K$5=""),"",IF(AND(K$5&lt;=INDEX(Planning!$I$9:$I$128,ROW()-5),K$5+6&gt;=INDEX(Planning!$H$9:$H$128,ROW()-5)),IF($B88="Jalon",2,1),"")),"")</f>
        <v/>
      </c>
      <c r="L88" s="67">
        <f>IFERROR(IF(OR($A88="",L$5=""),"",IF(AND(L$5&lt;=INDEX(Planning!$I$9:$I$128,ROW()-5),L$5+6&gt;=INDEX(Planning!$H$9:$H$128,ROW()-5)),IF($B88="Jalon",2,1),"")),"")</f>
        <v/>
      </c>
      <c r="M88" s="67">
        <f>IFERROR(IF(OR($A88="",M$5=""),"",IF(AND(M$5&lt;=INDEX(Planning!$I$9:$I$128,ROW()-5),M$5+6&gt;=INDEX(Planning!$H$9:$H$128,ROW()-5)),IF($B88="Jalon",2,1),"")),"")</f>
        <v/>
      </c>
      <c r="N88" s="67">
        <f>IFERROR(IF(OR($A88="",N$5=""),"",IF(AND(N$5&lt;=INDEX(Planning!$I$9:$I$128,ROW()-5),N$5+6&gt;=INDEX(Planning!$H$9:$H$128,ROW()-5)),IF($B88="Jalon",2,1),"")),"")</f>
        <v/>
      </c>
      <c r="O88" s="67">
        <f>IFERROR(IF(OR($A88="",O$5=""),"",IF(AND(O$5&lt;=INDEX(Planning!$I$9:$I$128,ROW()-5),O$5+6&gt;=INDEX(Planning!$H$9:$H$128,ROW()-5)),IF($B88="Jalon",2,1),"")),"")</f>
        <v/>
      </c>
      <c r="P88" s="67">
        <f>IFERROR(IF(OR($A88="",P$5=""),"",IF(AND(P$5&lt;=INDEX(Planning!$I$9:$I$128,ROW()-5),P$5+6&gt;=INDEX(Planning!$H$9:$H$128,ROW()-5)),IF($B88="Jalon",2,1),"")),"")</f>
        <v/>
      </c>
      <c r="Q88" s="67">
        <f>IFERROR(IF(OR($A88="",Q$5=""),"",IF(AND(Q$5&lt;=INDEX(Planning!$I$9:$I$128,ROW()-5),Q$5+6&gt;=INDEX(Planning!$H$9:$H$128,ROW()-5)),IF($B88="Jalon",2,1),"")),"")</f>
        <v/>
      </c>
      <c r="R88" s="67">
        <f>IFERROR(IF(OR($A88="",R$5=""),"",IF(AND(R$5&lt;=INDEX(Planning!$I$9:$I$128,ROW()-5),R$5+6&gt;=INDEX(Planning!$H$9:$H$128,ROW()-5)),IF($B88="Jalon",2,1),"")),"")</f>
        <v/>
      </c>
      <c r="S88" s="67">
        <f>IFERROR(IF(OR($A88="",S$5=""),"",IF(AND(S$5&lt;=INDEX(Planning!$I$9:$I$128,ROW()-5),S$5+6&gt;=INDEX(Planning!$H$9:$H$128,ROW()-5)),IF($B88="Jalon",2,1),"")),"")</f>
        <v/>
      </c>
      <c r="T88" s="67">
        <f>IFERROR(IF(OR($A88="",T$5=""),"",IF(AND(T$5&lt;=INDEX(Planning!$I$9:$I$128,ROW()-5),T$5+6&gt;=INDEX(Planning!$H$9:$H$128,ROW()-5)),IF($B88="Jalon",2,1),"")),"")</f>
        <v/>
      </c>
      <c r="U88" s="67">
        <f>IFERROR(IF(OR($A88="",U$5=""),"",IF(AND(U$5&lt;=INDEX(Planning!$I$9:$I$128,ROW()-5),U$5+6&gt;=INDEX(Planning!$H$9:$H$128,ROW()-5)),IF($B88="Jalon",2,1),"")),"")</f>
        <v/>
      </c>
      <c r="V88" s="67">
        <f>IFERROR(IF(OR($A88="",V$5=""),"",IF(AND(V$5&lt;=INDEX(Planning!$I$9:$I$128,ROW()-5),V$5+6&gt;=INDEX(Planning!$H$9:$H$128,ROW()-5)),IF($B88="Jalon",2,1),"")),"")</f>
        <v/>
      </c>
      <c r="W88" s="67">
        <f>IFERROR(IF(OR($A88="",W$5=""),"",IF(AND(W$5&lt;=INDEX(Planning!$I$9:$I$128,ROW()-5),W$5+6&gt;=INDEX(Planning!$H$9:$H$128,ROW()-5)),IF($B88="Jalon",2,1),"")),"")</f>
        <v/>
      </c>
      <c r="X88" s="67">
        <f>IFERROR(IF(OR($A88="",X$5=""),"",IF(AND(X$5&lt;=INDEX(Planning!$I$9:$I$128,ROW()-5),X$5+6&gt;=INDEX(Planning!$H$9:$H$128,ROW()-5)),IF($B88="Jalon",2,1),"")),"")</f>
        <v/>
      </c>
      <c r="Y88" s="67">
        <f>IFERROR(IF(OR($A88="",Y$5=""),"",IF(AND(Y$5&lt;=INDEX(Planning!$I$9:$I$128,ROW()-5),Y$5+6&gt;=INDEX(Planning!$H$9:$H$128,ROW()-5)),IF($B88="Jalon",2,1),"")),"")</f>
        <v/>
      </c>
      <c r="Z88" s="67">
        <f>IFERROR(IF(OR($A88="",Z$5=""),"",IF(AND(Z$5&lt;=INDEX(Planning!$I$9:$I$128,ROW()-5),Z$5+6&gt;=INDEX(Planning!$H$9:$H$128,ROW()-5)),IF($B88="Jalon",2,1),"")),"")</f>
        <v/>
      </c>
      <c r="AA88" s="67">
        <f>IFERROR(IF(OR($A88="",AA$5=""),"",IF(AND(AA$5&lt;=INDEX(Planning!$I$9:$I$128,ROW()-5),AA$5+6&gt;=INDEX(Planning!$H$9:$H$128,ROW()-5)),IF($B88="Jalon",2,1),"")),"")</f>
        <v/>
      </c>
      <c r="AB88" s="67">
        <f>IFERROR(IF(OR($A88="",AB$5=""),"",IF(AND(AB$5&lt;=INDEX(Planning!$I$9:$I$128,ROW()-5),AB$5+6&gt;=INDEX(Planning!$H$9:$H$128,ROW()-5)),IF($B88="Jalon",2,1),"")),"")</f>
        <v/>
      </c>
      <c r="AC88" s="67">
        <f>IFERROR(IF(OR($A88="",AC$5=""),"",IF(AND(AC$5&lt;=INDEX(Planning!$I$9:$I$128,ROW()-5),AC$5+6&gt;=INDEX(Planning!$H$9:$H$128,ROW()-5)),IF($B88="Jalon",2,1),"")),"")</f>
        <v/>
      </c>
      <c r="AD88" s="67">
        <f>IFERROR(IF(OR($A88="",AD$5=""),"",IF(AND(AD$5&lt;=INDEX(Planning!$I$9:$I$128,ROW()-5),AD$5+6&gt;=INDEX(Planning!$H$9:$H$128,ROW()-5)),IF($B88="Jalon",2,1),"")),"")</f>
        <v/>
      </c>
      <c r="AE88" s="67">
        <f>IFERROR(IF(OR($A88="",AE$5=""),"",IF(AND(AE$5&lt;=INDEX(Planning!$I$9:$I$128,ROW()-5),AE$5+6&gt;=INDEX(Planning!$H$9:$H$128,ROW()-5)),IF($B88="Jalon",2,1),"")),"")</f>
        <v/>
      </c>
      <c r="AF88" s="67">
        <f>IFERROR(IF(OR($A88="",AF$5=""),"",IF(AND(AF$5&lt;=INDEX(Planning!$I$9:$I$128,ROW()-5),AF$5+6&gt;=INDEX(Planning!$H$9:$H$128,ROW()-5)),IF($B88="Jalon",2,1),"")),"")</f>
        <v/>
      </c>
      <c r="AG88" s="67">
        <f>IFERROR(IF(OR($A88="",AG$5=""),"",IF(AND(AG$5&lt;=INDEX(Planning!$I$9:$I$128,ROW()-5),AG$5+6&gt;=INDEX(Planning!$H$9:$H$128,ROW()-5)),IF($B88="Jalon",2,1),"")),"")</f>
        <v/>
      </c>
    </row>
    <row r="89" ht="24" customHeight="1">
      <c r="A89" s="56">
        <f>IF(Planning!A92="","",Planning!A92)</f>
        <v/>
      </c>
      <c r="B89" s="56">
        <f>IF($A89="","",Planning!B92)</f>
        <v/>
      </c>
      <c r="C89" s="39">
        <f>IF($A89="","",Planning!C92)</f>
        <v/>
      </c>
      <c r="D89" s="39">
        <f>IF($A89="","",Planning!E92)</f>
        <v/>
      </c>
      <c r="E89" s="39">
        <f>IF($A89="","",Planning!F92)</f>
        <v/>
      </c>
      <c r="F89" s="56">
        <f>IF($A89="","",Planning!P92)</f>
        <v/>
      </c>
      <c r="G89" s="57">
        <f>IF($A89="","",Planning!M92)</f>
        <v/>
      </c>
      <c r="H89" s="68">
        <f>IFERROR(IF(OR($A89="",H$5=""),"",IF(AND(H$5&lt;=INDEX(Planning!$I$9:$I$128,ROW()-5),H$5+6&gt;=INDEX(Planning!$H$9:$H$128,ROW()-5)),IF($B89="Jalon",2,1),"")),"")</f>
        <v/>
      </c>
      <c r="I89" s="68">
        <f>IFERROR(IF(OR($A89="",I$5=""),"",IF(AND(I$5&lt;=INDEX(Planning!$I$9:$I$128,ROW()-5),I$5+6&gt;=INDEX(Planning!$H$9:$H$128,ROW()-5)),IF($B89="Jalon",2,1),"")),"")</f>
        <v/>
      </c>
      <c r="J89" s="68">
        <f>IFERROR(IF(OR($A89="",J$5=""),"",IF(AND(J$5&lt;=INDEX(Planning!$I$9:$I$128,ROW()-5),J$5+6&gt;=INDEX(Planning!$H$9:$H$128,ROW()-5)),IF($B89="Jalon",2,1),"")),"")</f>
        <v/>
      </c>
      <c r="K89" s="68">
        <f>IFERROR(IF(OR($A89="",K$5=""),"",IF(AND(K$5&lt;=INDEX(Planning!$I$9:$I$128,ROW()-5),K$5+6&gt;=INDEX(Planning!$H$9:$H$128,ROW()-5)),IF($B89="Jalon",2,1),"")),"")</f>
        <v/>
      </c>
      <c r="L89" s="68">
        <f>IFERROR(IF(OR($A89="",L$5=""),"",IF(AND(L$5&lt;=INDEX(Planning!$I$9:$I$128,ROW()-5),L$5+6&gt;=INDEX(Planning!$H$9:$H$128,ROW()-5)),IF($B89="Jalon",2,1),"")),"")</f>
        <v/>
      </c>
      <c r="M89" s="68">
        <f>IFERROR(IF(OR($A89="",M$5=""),"",IF(AND(M$5&lt;=INDEX(Planning!$I$9:$I$128,ROW()-5),M$5+6&gt;=INDEX(Planning!$H$9:$H$128,ROW()-5)),IF($B89="Jalon",2,1),"")),"")</f>
        <v/>
      </c>
      <c r="N89" s="68">
        <f>IFERROR(IF(OR($A89="",N$5=""),"",IF(AND(N$5&lt;=INDEX(Planning!$I$9:$I$128,ROW()-5),N$5+6&gt;=INDEX(Planning!$H$9:$H$128,ROW()-5)),IF($B89="Jalon",2,1),"")),"")</f>
        <v/>
      </c>
      <c r="O89" s="68">
        <f>IFERROR(IF(OR($A89="",O$5=""),"",IF(AND(O$5&lt;=INDEX(Planning!$I$9:$I$128,ROW()-5),O$5+6&gt;=INDEX(Planning!$H$9:$H$128,ROW()-5)),IF($B89="Jalon",2,1),"")),"")</f>
        <v/>
      </c>
      <c r="P89" s="68">
        <f>IFERROR(IF(OR($A89="",P$5=""),"",IF(AND(P$5&lt;=INDEX(Planning!$I$9:$I$128,ROW()-5),P$5+6&gt;=INDEX(Planning!$H$9:$H$128,ROW()-5)),IF($B89="Jalon",2,1),"")),"")</f>
        <v/>
      </c>
      <c r="Q89" s="68">
        <f>IFERROR(IF(OR($A89="",Q$5=""),"",IF(AND(Q$5&lt;=INDEX(Planning!$I$9:$I$128,ROW()-5),Q$5+6&gt;=INDEX(Planning!$H$9:$H$128,ROW()-5)),IF($B89="Jalon",2,1),"")),"")</f>
        <v/>
      </c>
      <c r="R89" s="68">
        <f>IFERROR(IF(OR($A89="",R$5=""),"",IF(AND(R$5&lt;=INDEX(Planning!$I$9:$I$128,ROW()-5),R$5+6&gt;=INDEX(Planning!$H$9:$H$128,ROW()-5)),IF($B89="Jalon",2,1),"")),"")</f>
        <v/>
      </c>
      <c r="S89" s="68">
        <f>IFERROR(IF(OR($A89="",S$5=""),"",IF(AND(S$5&lt;=INDEX(Planning!$I$9:$I$128,ROW()-5),S$5+6&gt;=INDEX(Planning!$H$9:$H$128,ROW()-5)),IF($B89="Jalon",2,1),"")),"")</f>
        <v/>
      </c>
      <c r="T89" s="68">
        <f>IFERROR(IF(OR($A89="",T$5=""),"",IF(AND(T$5&lt;=INDEX(Planning!$I$9:$I$128,ROW()-5),T$5+6&gt;=INDEX(Planning!$H$9:$H$128,ROW()-5)),IF($B89="Jalon",2,1),"")),"")</f>
        <v/>
      </c>
      <c r="U89" s="68">
        <f>IFERROR(IF(OR($A89="",U$5=""),"",IF(AND(U$5&lt;=INDEX(Planning!$I$9:$I$128,ROW()-5),U$5+6&gt;=INDEX(Planning!$H$9:$H$128,ROW()-5)),IF($B89="Jalon",2,1),"")),"")</f>
        <v/>
      </c>
      <c r="V89" s="68">
        <f>IFERROR(IF(OR($A89="",V$5=""),"",IF(AND(V$5&lt;=INDEX(Planning!$I$9:$I$128,ROW()-5),V$5+6&gt;=INDEX(Planning!$H$9:$H$128,ROW()-5)),IF($B89="Jalon",2,1),"")),"")</f>
        <v/>
      </c>
      <c r="W89" s="68">
        <f>IFERROR(IF(OR($A89="",W$5=""),"",IF(AND(W$5&lt;=INDEX(Planning!$I$9:$I$128,ROW()-5),W$5+6&gt;=INDEX(Planning!$H$9:$H$128,ROW()-5)),IF($B89="Jalon",2,1),"")),"")</f>
        <v/>
      </c>
      <c r="X89" s="68">
        <f>IFERROR(IF(OR($A89="",X$5=""),"",IF(AND(X$5&lt;=INDEX(Planning!$I$9:$I$128,ROW()-5),X$5+6&gt;=INDEX(Planning!$H$9:$H$128,ROW()-5)),IF($B89="Jalon",2,1),"")),"")</f>
        <v/>
      </c>
      <c r="Y89" s="68">
        <f>IFERROR(IF(OR($A89="",Y$5=""),"",IF(AND(Y$5&lt;=INDEX(Planning!$I$9:$I$128,ROW()-5),Y$5+6&gt;=INDEX(Planning!$H$9:$H$128,ROW()-5)),IF($B89="Jalon",2,1),"")),"")</f>
        <v/>
      </c>
      <c r="Z89" s="68">
        <f>IFERROR(IF(OR($A89="",Z$5=""),"",IF(AND(Z$5&lt;=INDEX(Planning!$I$9:$I$128,ROW()-5),Z$5+6&gt;=INDEX(Planning!$H$9:$H$128,ROW()-5)),IF($B89="Jalon",2,1),"")),"")</f>
        <v/>
      </c>
      <c r="AA89" s="68">
        <f>IFERROR(IF(OR($A89="",AA$5=""),"",IF(AND(AA$5&lt;=INDEX(Planning!$I$9:$I$128,ROW()-5),AA$5+6&gt;=INDEX(Planning!$H$9:$H$128,ROW()-5)),IF($B89="Jalon",2,1),"")),"")</f>
        <v/>
      </c>
      <c r="AB89" s="68">
        <f>IFERROR(IF(OR($A89="",AB$5=""),"",IF(AND(AB$5&lt;=INDEX(Planning!$I$9:$I$128,ROW()-5),AB$5+6&gt;=INDEX(Planning!$H$9:$H$128,ROW()-5)),IF($B89="Jalon",2,1),"")),"")</f>
        <v/>
      </c>
      <c r="AC89" s="68">
        <f>IFERROR(IF(OR($A89="",AC$5=""),"",IF(AND(AC$5&lt;=INDEX(Planning!$I$9:$I$128,ROW()-5),AC$5+6&gt;=INDEX(Planning!$H$9:$H$128,ROW()-5)),IF($B89="Jalon",2,1),"")),"")</f>
        <v/>
      </c>
      <c r="AD89" s="68">
        <f>IFERROR(IF(OR($A89="",AD$5=""),"",IF(AND(AD$5&lt;=INDEX(Planning!$I$9:$I$128,ROW()-5),AD$5+6&gt;=INDEX(Planning!$H$9:$H$128,ROW()-5)),IF($B89="Jalon",2,1),"")),"")</f>
        <v/>
      </c>
      <c r="AE89" s="68">
        <f>IFERROR(IF(OR($A89="",AE$5=""),"",IF(AND(AE$5&lt;=INDEX(Planning!$I$9:$I$128,ROW()-5),AE$5+6&gt;=INDEX(Planning!$H$9:$H$128,ROW()-5)),IF($B89="Jalon",2,1),"")),"")</f>
        <v/>
      </c>
      <c r="AF89" s="68">
        <f>IFERROR(IF(OR($A89="",AF$5=""),"",IF(AND(AF$5&lt;=INDEX(Planning!$I$9:$I$128,ROW()-5),AF$5+6&gt;=INDEX(Planning!$H$9:$H$128,ROW()-5)),IF($B89="Jalon",2,1),"")),"")</f>
        <v/>
      </c>
      <c r="AG89" s="68">
        <f>IFERROR(IF(OR($A89="",AG$5=""),"",IF(AND(AG$5&lt;=INDEX(Planning!$I$9:$I$128,ROW()-5),AG$5+6&gt;=INDEX(Planning!$H$9:$H$128,ROW()-5)),IF($B89="Jalon",2,1),"")),"")</f>
        <v/>
      </c>
    </row>
    <row r="90" ht="24" customHeight="1">
      <c r="A90" s="53">
        <f>IF(Planning!A93="","",Planning!A93)</f>
        <v/>
      </c>
      <c r="B90" s="53">
        <f>IF($A90="","",Planning!B93)</f>
        <v/>
      </c>
      <c r="C90" s="40">
        <f>IF($A90="","",Planning!C93)</f>
        <v/>
      </c>
      <c r="D90" s="40">
        <f>IF($A90="","",Planning!E93)</f>
        <v/>
      </c>
      <c r="E90" s="40">
        <f>IF($A90="","",Planning!F93)</f>
        <v/>
      </c>
      <c r="F90" s="53">
        <f>IF($A90="","",Planning!P93)</f>
        <v/>
      </c>
      <c r="G90" s="54">
        <f>IF($A90="","",Planning!M93)</f>
        <v/>
      </c>
      <c r="H90" s="67">
        <f>IFERROR(IF(OR($A90="",H$5=""),"",IF(AND(H$5&lt;=INDEX(Planning!$I$9:$I$128,ROW()-5),H$5+6&gt;=INDEX(Planning!$H$9:$H$128,ROW()-5)),IF($B90="Jalon",2,1),"")),"")</f>
        <v/>
      </c>
      <c r="I90" s="67">
        <f>IFERROR(IF(OR($A90="",I$5=""),"",IF(AND(I$5&lt;=INDEX(Planning!$I$9:$I$128,ROW()-5),I$5+6&gt;=INDEX(Planning!$H$9:$H$128,ROW()-5)),IF($B90="Jalon",2,1),"")),"")</f>
        <v/>
      </c>
      <c r="J90" s="67">
        <f>IFERROR(IF(OR($A90="",J$5=""),"",IF(AND(J$5&lt;=INDEX(Planning!$I$9:$I$128,ROW()-5),J$5+6&gt;=INDEX(Planning!$H$9:$H$128,ROW()-5)),IF($B90="Jalon",2,1),"")),"")</f>
        <v/>
      </c>
      <c r="K90" s="67">
        <f>IFERROR(IF(OR($A90="",K$5=""),"",IF(AND(K$5&lt;=INDEX(Planning!$I$9:$I$128,ROW()-5),K$5+6&gt;=INDEX(Planning!$H$9:$H$128,ROW()-5)),IF($B90="Jalon",2,1),"")),"")</f>
        <v/>
      </c>
      <c r="L90" s="67">
        <f>IFERROR(IF(OR($A90="",L$5=""),"",IF(AND(L$5&lt;=INDEX(Planning!$I$9:$I$128,ROW()-5),L$5+6&gt;=INDEX(Planning!$H$9:$H$128,ROW()-5)),IF($B90="Jalon",2,1),"")),"")</f>
        <v/>
      </c>
      <c r="M90" s="67">
        <f>IFERROR(IF(OR($A90="",M$5=""),"",IF(AND(M$5&lt;=INDEX(Planning!$I$9:$I$128,ROW()-5),M$5+6&gt;=INDEX(Planning!$H$9:$H$128,ROW()-5)),IF($B90="Jalon",2,1),"")),"")</f>
        <v/>
      </c>
      <c r="N90" s="67">
        <f>IFERROR(IF(OR($A90="",N$5=""),"",IF(AND(N$5&lt;=INDEX(Planning!$I$9:$I$128,ROW()-5),N$5+6&gt;=INDEX(Planning!$H$9:$H$128,ROW()-5)),IF($B90="Jalon",2,1),"")),"")</f>
        <v/>
      </c>
      <c r="O90" s="67">
        <f>IFERROR(IF(OR($A90="",O$5=""),"",IF(AND(O$5&lt;=INDEX(Planning!$I$9:$I$128,ROW()-5),O$5+6&gt;=INDEX(Planning!$H$9:$H$128,ROW()-5)),IF($B90="Jalon",2,1),"")),"")</f>
        <v/>
      </c>
      <c r="P90" s="67">
        <f>IFERROR(IF(OR($A90="",P$5=""),"",IF(AND(P$5&lt;=INDEX(Planning!$I$9:$I$128,ROW()-5),P$5+6&gt;=INDEX(Planning!$H$9:$H$128,ROW()-5)),IF($B90="Jalon",2,1),"")),"")</f>
        <v/>
      </c>
      <c r="Q90" s="67">
        <f>IFERROR(IF(OR($A90="",Q$5=""),"",IF(AND(Q$5&lt;=INDEX(Planning!$I$9:$I$128,ROW()-5),Q$5+6&gt;=INDEX(Planning!$H$9:$H$128,ROW()-5)),IF($B90="Jalon",2,1),"")),"")</f>
        <v/>
      </c>
      <c r="R90" s="67">
        <f>IFERROR(IF(OR($A90="",R$5=""),"",IF(AND(R$5&lt;=INDEX(Planning!$I$9:$I$128,ROW()-5),R$5+6&gt;=INDEX(Planning!$H$9:$H$128,ROW()-5)),IF($B90="Jalon",2,1),"")),"")</f>
        <v/>
      </c>
      <c r="S90" s="67">
        <f>IFERROR(IF(OR($A90="",S$5=""),"",IF(AND(S$5&lt;=INDEX(Planning!$I$9:$I$128,ROW()-5),S$5+6&gt;=INDEX(Planning!$H$9:$H$128,ROW()-5)),IF($B90="Jalon",2,1),"")),"")</f>
        <v/>
      </c>
      <c r="T90" s="67">
        <f>IFERROR(IF(OR($A90="",T$5=""),"",IF(AND(T$5&lt;=INDEX(Planning!$I$9:$I$128,ROW()-5),T$5+6&gt;=INDEX(Planning!$H$9:$H$128,ROW()-5)),IF($B90="Jalon",2,1),"")),"")</f>
        <v/>
      </c>
      <c r="U90" s="67">
        <f>IFERROR(IF(OR($A90="",U$5=""),"",IF(AND(U$5&lt;=INDEX(Planning!$I$9:$I$128,ROW()-5),U$5+6&gt;=INDEX(Planning!$H$9:$H$128,ROW()-5)),IF($B90="Jalon",2,1),"")),"")</f>
        <v/>
      </c>
      <c r="V90" s="67">
        <f>IFERROR(IF(OR($A90="",V$5=""),"",IF(AND(V$5&lt;=INDEX(Planning!$I$9:$I$128,ROW()-5),V$5+6&gt;=INDEX(Planning!$H$9:$H$128,ROW()-5)),IF($B90="Jalon",2,1),"")),"")</f>
        <v/>
      </c>
      <c r="W90" s="67">
        <f>IFERROR(IF(OR($A90="",W$5=""),"",IF(AND(W$5&lt;=INDEX(Planning!$I$9:$I$128,ROW()-5),W$5+6&gt;=INDEX(Planning!$H$9:$H$128,ROW()-5)),IF($B90="Jalon",2,1),"")),"")</f>
        <v/>
      </c>
      <c r="X90" s="67">
        <f>IFERROR(IF(OR($A90="",X$5=""),"",IF(AND(X$5&lt;=INDEX(Planning!$I$9:$I$128,ROW()-5),X$5+6&gt;=INDEX(Planning!$H$9:$H$128,ROW()-5)),IF($B90="Jalon",2,1),"")),"")</f>
        <v/>
      </c>
      <c r="Y90" s="67">
        <f>IFERROR(IF(OR($A90="",Y$5=""),"",IF(AND(Y$5&lt;=INDEX(Planning!$I$9:$I$128,ROW()-5),Y$5+6&gt;=INDEX(Planning!$H$9:$H$128,ROW()-5)),IF($B90="Jalon",2,1),"")),"")</f>
        <v/>
      </c>
      <c r="Z90" s="67">
        <f>IFERROR(IF(OR($A90="",Z$5=""),"",IF(AND(Z$5&lt;=INDEX(Planning!$I$9:$I$128,ROW()-5),Z$5+6&gt;=INDEX(Planning!$H$9:$H$128,ROW()-5)),IF($B90="Jalon",2,1),"")),"")</f>
        <v/>
      </c>
      <c r="AA90" s="67">
        <f>IFERROR(IF(OR($A90="",AA$5=""),"",IF(AND(AA$5&lt;=INDEX(Planning!$I$9:$I$128,ROW()-5),AA$5+6&gt;=INDEX(Planning!$H$9:$H$128,ROW()-5)),IF($B90="Jalon",2,1),"")),"")</f>
        <v/>
      </c>
      <c r="AB90" s="67">
        <f>IFERROR(IF(OR($A90="",AB$5=""),"",IF(AND(AB$5&lt;=INDEX(Planning!$I$9:$I$128,ROW()-5),AB$5+6&gt;=INDEX(Planning!$H$9:$H$128,ROW()-5)),IF($B90="Jalon",2,1),"")),"")</f>
        <v/>
      </c>
      <c r="AC90" s="67">
        <f>IFERROR(IF(OR($A90="",AC$5=""),"",IF(AND(AC$5&lt;=INDEX(Planning!$I$9:$I$128,ROW()-5),AC$5+6&gt;=INDEX(Planning!$H$9:$H$128,ROW()-5)),IF($B90="Jalon",2,1),"")),"")</f>
        <v/>
      </c>
      <c r="AD90" s="67">
        <f>IFERROR(IF(OR($A90="",AD$5=""),"",IF(AND(AD$5&lt;=INDEX(Planning!$I$9:$I$128,ROW()-5),AD$5+6&gt;=INDEX(Planning!$H$9:$H$128,ROW()-5)),IF($B90="Jalon",2,1),"")),"")</f>
        <v/>
      </c>
      <c r="AE90" s="67">
        <f>IFERROR(IF(OR($A90="",AE$5=""),"",IF(AND(AE$5&lt;=INDEX(Planning!$I$9:$I$128,ROW()-5),AE$5+6&gt;=INDEX(Planning!$H$9:$H$128,ROW()-5)),IF($B90="Jalon",2,1),"")),"")</f>
        <v/>
      </c>
      <c r="AF90" s="67">
        <f>IFERROR(IF(OR($A90="",AF$5=""),"",IF(AND(AF$5&lt;=INDEX(Planning!$I$9:$I$128,ROW()-5),AF$5+6&gt;=INDEX(Planning!$H$9:$H$128,ROW()-5)),IF($B90="Jalon",2,1),"")),"")</f>
        <v/>
      </c>
      <c r="AG90" s="67">
        <f>IFERROR(IF(OR($A90="",AG$5=""),"",IF(AND(AG$5&lt;=INDEX(Planning!$I$9:$I$128,ROW()-5),AG$5+6&gt;=INDEX(Planning!$H$9:$H$128,ROW()-5)),IF($B90="Jalon",2,1),"")),"")</f>
        <v/>
      </c>
    </row>
    <row r="91" ht="24" customHeight="1">
      <c r="A91" s="56">
        <f>IF(Planning!A94="","",Planning!A94)</f>
        <v/>
      </c>
      <c r="B91" s="56">
        <f>IF($A91="","",Planning!B94)</f>
        <v/>
      </c>
      <c r="C91" s="39">
        <f>IF($A91="","",Planning!C94)</f>
        <v/>
      </c>
      <c r="D91" s="39">
        <f>IF($A91="","",Planning!E94)</f>
        <v/>
      </c>
      <c r="E91" s="39">
        <f>IF($A91="","",Planning!F94)</f>
        <v/>
      </c>
      <c r="F91" s="56">
        <f>IF($A91="","",Planning!P94)</f>
        <v/>
      </c>
      <c r="G91" s="57">
        <f>IF($A91="","",Planning!M94)</f>
        <v/>
      </c>
      <c r="H91" s="68">
        <f>IFERROR(IF(OR($A91="",H$5=""),"",IF(AND(H$5&lt;=INDEX(Planning!$I$9:$I$128,ROW()-5),H$5+6&gt;=INDEX(Planning!$H$9:$H$128,ROW()-5)),IF($B91="Jalon",2,1),"")),"")</f>
        <v/>
      </c>
      <c r="I91" s="68">
        <f>IFERROR(IF(OR($A91="",I$5=""),"",IF(AND(I$5&lt;=INDEX(Planning!$I$9:$I$128,ROW()-5),I$5+6&gt;=INDEX(Planning!$H$9:$H$128,ROW()-5)),IF($B91="Jalon",2,1),"")),"")</f>
        <v/>
      </c>
      <c r="J91" s="68">
        <f>IFERROR(IF(OR($A91="",J$5=""),"",IF(AND(J$5&lt;=INDEX(Planning!$I$9:$I$128,ROW()-5),J$5+6&gt;=INDEX(Planning!$H$9:$H$128,ROW()-5)),IF($B91="Jalon",2,1),"")),"")</f>
        <v/>
      </c>
      <c r="K91" s="68">
        <f>IFERROR(IF(OR($A91="",K$5=""),"",IF(AND(K$5&lt;=INDEX(Planning!$I$9:$I$128,ROW()-5),K$5+6&gt;=INDEX(Planning!$H$9:$H$128,ROW()-5)),IF($B91="Jalon",2,1),"")),"")</f>
        <v/>
      </c>
      <c r="L91" s="68">
        <f>IFERROR(IF(OR($A91="",L$5=""),"",IF(AND(L$5&lt;=INDEX(Planning!$I$9:$I$128,ROW()-5),L$5+6&gt;=INDEX(Planning!$H$9:$H$128,ROW()-5)),IF($B91="Jalon",2,1),"")),"")</f>
        <v/>
      </c>
      <c r="M91" s="68">
        <f>IFERROR(IF(OR($A91="",M$5=""),"",IF(AND(M$5&lt;=INDEX(Planning!$I$9:$I$128,ROW()-5),M$5+6&gt;=INDEX(Planning!$H$9:$H$128,ROW()-5)),IF($B91="Jalon",2,1),"")),"")</f>
        <v/>
      </c>
      <c r="N91" s="68">
        <f>IFERROR(IF(OR($A91="",N$5=""),"",IF(AND(N$5&lt;=INDEX(Planning!$I$9:$I$128,ROW()-5),N$5+6&gt;=INDEX(Planning!$H$9:$H$128,ROW()-5)),IF($B91="Jalon",2,1),"")),"")</f>
        <v/>
      </c>
      <c r="O91" s="68">
        <f>IFERROR(IF(OR($A91="",O$5=""),"",IF(AND(O$5&lt;=INDEX(Planning!$I$9:$I$128,ROW()-5),O$5+6&gt;=INDEX(Planning!$H$9:$H$128,ROW()-5)),IF($B91="Jalon",2,1),"")),"")</f>
        <v/>
      </c>
      <c r="P91" s="68">
        <f>IFERROR(IF(OR($A91="",P$5=""),"",IF(AND(P$5&lt;=INDEX(Planning!$I$9:$I$128,ROW()-5),P$5+6&gt;=INDEX(Planning!$H$9:$H$128,ROW()-5)),IF($B91="Jalon",2,1),"")),"")</f>
        <v/>
      </c>
      <c r="Q91" s="68">
        <f>IFERROR(IF(OR($A91="",Q$5=""),"",IF(AND(Q$5&lt;=INDEX(Planning!$I$9:$I$128,ROW()-5),Q$5+6&gt;=INDEX(Planning!$H$9:$H$128,ROW()-5)),IF($B91="Jalon",2,1),"")),"")</f>
        <v/>
      </c>
      <c r="R91" s="68">
        <f>IFERROR(IF(OR($A91="",R$5=""),"",IF(AND(R$5&lt;=INDEX(Planning!$I$9:$I$128,ROW()-5),R$5+6&gt;=INDEX(Planning!$H$9:$H$128,ROW()-5)),IF($B91="Jalon",2,1),"")),"")</f>
        <v/>
      </c>
      <c r="S91" s="68">
        <f>IFERROR(IF(OR($A91="",S$5=""),"",IF(AND(S$5&lt;=INDEX(Planning!$I$9:$I$128,ROW()-5),S$5+6&gt;=INDEX(Planning!$H$9:$H$128,ROW()-5)),IF($B91="Jalon",2,1),"")),"")</f>
        <v/>
      </c>
      <c r="T91" s="68">
        <f>IFERROR(IF(OR($A91="",T$5=""),"",IF(AND(T$5&lt;=INDEX(Planning!$I$9:$I$128,ROW()-5),T$5+6&gt;=INDEX(Planning!$H$9:$H$128,ROW()-5)),IF($B91="Jalon",2,1),"")),"")</f>
        <v/>
      </c>
      <c r="U91" s="68">
        <f>IFERROR(IF(OR($A91="",U$5=""),"",IF(AND(U$5&lt;=INDEX(Planning!$I$9:$I$128,ROW()-5),U$5+6&gt;=INDEX(Planning!$H$9:$H$128,ROW()-5)),IF($B91="Jalon",2,1),"")),"")</f>
        <v/>
      </c>
      <c r="V91" s="68">
        <f>IFERROR(IF(OR($A91="",V$5=""),"",IF(AND(V$5&lt;=INDEX(Planning!$I$9:$I$128,ROW()-5),V$5+6&gt;=INDEX(Planning!$H$9:$H$128,ROW()-5)),IF($B91="Jalon",2,1),"")),"")</f>
        <v/>
      </c>
      <c r="W91" s="68">
        <f>IFERROR(IF(OR($A91="",W$5=""),"",IF(AND(W$5&lt;=INDEX(Planning!$I$9:$I$128,ROW()-5),W$5+6&gt;=INDEX(Planning!$H$9:$H$128,ROW()-5)),IF($B91="Jalon",2,1),"")),"")</f>
        <v/>
      </c>
      <c r="X91" s="68">
        <f>IFERROR(IF(OR($A91="",X$5=""),"",IF(AND(X$5&lt;=INDEX(Planning!$I$9:$I$128,ROW()-5),X$5+6&gt;=INDEX(Planning!$H$9:$H$128,ROW()-5)),IF($B91="Jalon",2,1),"")),"")</f>
        <v/>
      </c>
      <c r="Y91" s="68">
        <f>IFERROR(IF(OR($A91="",Y$5=""),"",IF(AND(Y$5&lt;=INDEX(Planning!$I$9:$I$128,ROW()-5),Y$5+6&gt;=INDEX(Planning!$H$9:$H$128,ROW()-5)),IF($B91="Jalon",2,1),"")),"")</f>
        <v/>
      </c>
      <c r="Z91" s="68">
        <f>IFERROR(IF(OR($A91="",Z$5=""),"",IF(AND(Z$5&lt;=INDEX(Planning!$I$9:$I$128,ROW()-5),Z$5+6&gt;=INDEX(Planning!$H$9:$H$128,ROW()-5)),IF($B91="Jalon",2,1),"")),"")</f>
        <v/>
      </c>
      <c r="AA91" s="68">
        <f>IFERROR(IF(OR($A91="",AA$5=""),"",IF(AND(AA$5&lt;=INDEX(Planning!$I$9:$I$128,ROW()-5),AA$5+6&gt;=INDEX(Planning!$H$9:$H$128,ROW()-5)),IF($B91="Jalon",2,1),"")),"")</f>
        <v/>
      </c>
      <c r="AB91" s="68">
        <f>IFERROR(IF(OR($A91="",AB$5=""),"",IF(AND(AB$5&lt;=INDEX(Planning!$I$9:$I$128,ROW()-5),AB$5+6&gt;=INDEX(Planning!$H$9:$H$128,ROW()-5)),IF($B91="Jalon",2,1),"")),"")</f>
        <v/>
      </c>
      <c r="AC91" s="68">
        <f>IFERROR(IF(OR($A91="",AC$5=""),"",IF(AND(AC$5&lt;=INDEX(Planning!$I$9:$I$128,ROW()-5),AC$5+6&gt;=INDEX(Planning!$H$9:$H$128,ROW()-5)),IF($B91="Jalon",2,1),"")),"")</f>
        <v/>
      </c>
      <c r="AD91" s="68">
        <f>IFERROR(IF(OR($A91="",AD$5=""),"",IF(AND(AD$5&lt;=INDEX(Planning!$I$9:$I$128,ROW()-5),AD$5+6&gt;=INDEX(Planning!$H$9:$H$128,ROW()-5)),IF($B91="Jalon",2,1),"")),"")</f>
        <v/>
      </c>
      <c r="AE91" s="68">
        <f>IFERROR(IF(OR($A91="",AE$5=""),"",IF(AND(AE$5&lt;=INDEX(Planning!$I$9:$I$128,ROW()-5),AE$5+6&gt;=INDEX(Planning!$H$9:$H$128,ROW()-5)),IF($B91="Jalon",2,1),"")),"")</f>
        <v/>
      </c>
      <c r="AF91" s="68">
        <f>IFERROR(IF(OR($A91="",AF$5=""),"",IF(AND(AF$5&lt;=INDEX(Planning!$I$9:$I$128,ROW()-5),AF$5+6&gt;=INDEX(Planning!$H$9:$H$128,ROW()-5)),IF($B91="Jalon",2,1),"")),"")</f>
        <v/>
      </c>
      <c r="AG91" s="68">
        <f>IFERROR(IF(OR($A91="",AG$5=""),"",IF(AND(AG$5&lt;=INDEX(Planning!$I$9:$I$128,ROW()-5),AG$5+6&gt;=INDEX(Planning!$H$9:$H$128,ROW()-5)),IF($B91="Jalon",2,1),"")),"")</f>
        <v/>
      </c>
    </row>
    <row r="92" ht="24" customHeight="1">
      <c r="A92" s="53">
        <f>IF(Planning!A95="","",Planning!A95)</f>
        <v/>
      </c>
      <c r="B92" s="53">
        <f>IF($A92="","",Planning!B95)</f>
        <v/>
      </c>
      <c r="C92" s="40">
        <f>IF($A92="","",Planning!C95)</f>
        <v/>
      </c>
      <c r="D92" s="40">
        <f>IF($A92="","",Planning!E95)</f>
        <v/>
      </c>
      <c r="E92" s="40">
        <f>IF($A92="","",Planning!F95)</f>
        <v/>
      </c>
      <c r="F92" s="53">
        <f>IF($A92="","",Planning!P95)</f>
        <v/>
      </c>
      <c r="G92" s="54">
        <f>IF($A92="","",Planning!M95)</f>
        <v/>
      </c>
      <c r="H92" s="67">
        <f>IFERROR(IF(OR($A92="",H$5=""),"",IF(AND(H$5&lt;=INDEX(Planning!$I$9:$I$128,ROW()-5),H$5+6&gt;=INDEX(Planning!$H$9:$H$128,ROW()-5)),IF($B92="Jalon",2,1),"")),"")</f>
        <v/>
      </c>
      <c r="I92" s="67">
        <f>IFERROR(IF(OR($A92="",I$5=""),"",IF(AND(I$5&lt;=INDEX(Planning!$I$9:$I$128,ROW()-5),I$5+6&gt;=INDEX(Planning!$H$9:$H$128,ROW()-5)),IF($B92="Jalon",2,1),"")),"")</f>
        <v/>
      </c>
      <c r="J92" s="67">
        <f>IFERROR(IF(OR($A92="",J$5=""),"",IF(AND(J$5&lt;=INDEX(Planning!$I$9:$I$128,ROW()-5),J$5+6&gt;=INDEX(Planning!$H$9:$H$128,ROW()-5)),IF($B92="Jalon",2,1),"")),"")</f>
        <v/>
      </c>
      <c r="K92" s="67">
        <f>IFERROR(IF(OR($A92="",K$5=""),"",IF(AND(K$5&lt;=INDEX(Planning!$I$9:$I$128,ROW()-5),K$5+6&gt;=INDEX(Planning!$H$9:$H$128,ROW()-5)),IF($B92="Jalon",2,1),"")),"")</f>
        <v/>
      </c>
      <c r="L92" s="67">
        <f>IFERROR(IF(OR($A92="",L$5=""),"",IF(AND(L$5&lt;=INDEX(Planning!$I$9:$I$128,ROW()-5),L$5+6&gt;=INDEX(Planning!$H$9:$H$128,ROW()-5)),IF($B92="Jalon",2,1),"")),"")</f>
        <v/>
      </c>
      <c r="M92" s="67">
        <f>IFERROR(IF(OR($A92="",M$5=""),"",IF(AND(M$5&lt;=INDEX(Planning!$I$9:$I$128,ROW()-5),M$5+6&gt;=INDEX(Planning!$H$9:$H$128,ROW()-5)),IF($B92="Jalon",2,1),"")),"")</f>
        <v/>
      </c>
      <c r="N92" s="67">
        <f>IFERROR(IF(OR($A92="",N$5=""),"",IF(AND(N$5&lt;=INDEX(Planning!$I$9:$I$128,ROW()-5),N$5+6&gt;=INDEX(Planning!$H$9:$H$128,ROW()-5)),IF($B92="Jalon",2,1),"")),"")</f>
        <v/>
      </c>
      <c r="O92" s="67">
        <f>IFERROR(IF(OR($A92="",O$5=""),"",IF(AND(O$5&lt;=INDEX(Planning!$I$9:$I$128,ROW()-5),O$5+6&gt;=INDEX(Planning!$H$9:$H$128,ROW()-5)),IF($B92="Jalon",2,1),"")),"")</f>
        <v/>
      </c>
      <c r="P92" s="67">
        <f>IFERROR(IF(OR($A92="",P$5=""),"",IF(AND(P$5&lt;=INDEX(Planning!$I$9:$I$128,ROW()-5),P$5+6&gt;=INDEX(Planning!$H$9:$H$128,ROW()-5)),IF($B92="Jalon",2,1),"")),"")</f>
        <v/>
      </c>
      <c r="Q92" s="67">
        <f>IFERROR(IF(OR($A92="",Q$5=""),"",IF(AND(Q$5&lt;=INDEX(Planning!$I$9:$I$128,ROW()-5),Q$5+6&gt;=INDEX(Planning!$H$9:$H$128,ROW()-5)),IF($B92="Jalon",2,1),"")),"")</f>
        <v/>
      </c>
      <c r="R92" s="67">
        <f>IFERROR(IF(OR($A92="",R$5=""),"",IF(AND(R$5&lt;=INDEX(Planning!$I$9:$I$128,ROW()-5),R$5+6&gt;=INDEX(Planning!$H$9:$H$128,ROW()-5)),IF($B92="Jalon",2,1),"")),"")</f>
        <v/>
      </c>
      <c r="S92" s="67">
        <f>IFERROR(IF(OR($A92="",S$5=""),"",IF(AND(S$5&lt;=INDEX(Planning!$I$9:$I$128,ROW()-5),S$5+6&gt;=INDEX(Planning!$H$9:$H$128,ROW()-5)),IF($B92="Jalon",2,1),"")),"")</f>
        <v/>
      </c>
      <c r="T92" s="67">
        <f>IFERROR(IF(OR($A92="",T$5=""),"",IF(AND(T$5&lt;=INDEX(Planning!$I$9:$I$128,ROW()-5),T$5+6&gt;=INDEX(Planning!$H$9:$H$128,ROW()-5)),IF($B92="Jalon",2,1),"")),"")</f>
        <v/>
      </c>
      <c r="U92" s="67">
        <f>IFERROR(IF(OR($A92="",U$5=""),"",IF(AND(U$5&lt;=INDEX(Planning!$I$9:$I$128,ROW()-5),U$5+6&gt;=INDEX(Planning!$H$9:$H$128,ROW()-5)),IF($B92="Jalon",2,1),"")),"")</f>
        <v/>
      </c>
      <c r="V92" s="67">
        <f>IFERROR(IF(OR($A92="",V$5=""),"",IF(AND(V$5&lt;=INDEX(Planning!$I$9:$I$128,ROW()-5),V$5+6&gt;=INDEX(Planning!$H$9:$H$128,ROW()-5)),IF($B92="Jalon",2,1),"")),"")</f>
        <v/>
      </c>
      <c r="W92" s="67">
        <f>IFERROR(IF(OR($A92="",W$5=""),"",IF(AND(W$5&lt;=INDEX(Planning!$I$9:$I$128,ROW()-5),W$5+6&gt;=INDEX(Planning!$H$9:$H$128,ROW()-5)),IF($B92="Jalon",2,1),"")),"")</f>
        <v/>
      </c>
      <c r="X92" s="67">
        <f>IFERROR(IF(OR($A92="",X$5=""),"",IF(AND(X$5&lt;=INDEX(Planning!$I$9:$I$128,ROW()-5),X$5+6&gt;=INDEX(Planning!$H$9:$H$128,ROW()-5)),IF($B92="Jalon",2,1),"")),"")</f>
        <v/>
      </c>
      <c r="Y92" s="67">
        <f>IFERROR(IF(OR($A92="",Y$5=""),"",IF(AND(Y$5&lt;=INDEX(Planning!$I$9:$I$128,ROW()-5),Y$5+6&gt;=INDEX(Planning!$H$9:$H$128,ROW()-5)),IF($B92="Jalon",2,1),"")),"")</f>
        <v/>
      </c>
      <c r="Z92" s="67">
        <f>IFERROR(IF(OR($A92="",Z$5=""),"",IF(AND(Z$5&lt;=INDEX(Planning!$I$9:$I$128,ROW()-5),Z$5+6&gt;=INDEX(Planning!$H$9:$H$128,ROW()-5)),IF($B92="Jalon",2,1),"")),"")</f>
        <v/>
      </c>
      <c r="AA92" s="67">
        <f>IFERROR(IF(OR($A92="",AA$5=""),"",IF(AND(AA$5&lt;=INDEX(Planning!$I$9:$I$128,ROW()-5),AA$5+6&gt;=INDEX(Planning!$H$9:$H$128,ROW()-5)),IF($B92="Jalon",2,1),"")),"")</f>
        <v/>
      </c>
      <c r="AB92" s="67">
        <f>IFERROR(IF(OR($A92="",AB$5=""),"",IF(AND(AB$5&lt;=INDEX(Planning!$I$9:$I$128,ROW()-5),AB$5+6&gt;=INDEX(Planning!$H$9:$H$128,ROW()-5)),IF($B92="Jalon",2,1),"")),"")</f>
        <v/>
      </c>
      <c r="AC92" s="67">
        <f>IFERROR(IF(OR($A92="",AC$5=""),"",IF(AND(AC$5&lt;=INDEX(Planning!$I$9:$I$128,ROW()-5),AC$5+6&gt;=INDEX(Planning!$H$9:$H$128,ROW()-5)),IF($B92="Jalon",2,1),"")),"")</f>
        <v/>
      </c>
      <c r="AD92" s="67">
        <f>IFERROR(IF(OR($A92="",AD$5=""),"",IF(AND(AD$5&lt;=INDEX(Planning!$I$9:$I$128,ROW()-5),AD$5+6&gt;=INDEX(Planning!$H$9:$H$128,ROW()-5)),IF($B92="Jalon",2,1),"")),"")</f>
        <v/>
      </c>
      <c r="AE92" s="67">
        <f>IFERROR(IF(OR($A92="",AE$5=""),"",IF(AND(AE$5&lt;=INDEX(Planning!$I$9:$I$128,ROW()-5),AE$5+6&gt;=INDEX(Planning!$H$9:$H$128,ROW()-5)),IF($B92="Jalon",2,1),"")),"")</f>
        <v/>
      </c>
      <c r="AF92" s="67">
        <f>IFERROR(IF(OR($A92="",AF$5=""),"",IF(AND(AF$5&lt;=INDEX(Planning!$I$9:$I$128,ROW()-5),AF$5+6&gt;=INDEX(Planning!$H$9:$H$128,ROW()-5)),IF($B92="Jalon",2,1),"")),"")</f>
        <v/>
      </c>
      <c r="AG92" s="67">
        <f>IFERROR(IF(OR($A92="",AG$5=""),"",IF(AND(AG$5&lt;=INDEX(Planning!$I$9:$I$128,ROW()-5),AG$5+6&gt;=INDEX(Planning!$H$9:$H$128,ROW()-5)),IF($B92="Jalon",2,1),"")),"")</f>
        <v/>
      </c>
    </row>
    <row r="93" ht="24" customHeight="1">
      <c r="A93" s="56">
        <f>IF(Planning!A96="","",Planning!A96)</f>
        <v/>
      </c>
      <c r="B93" s="56">
        <f>IF($A93="","",Planning!B96)</f>
        <v/>
      </c>
      <c r="C93" s="39">
        <f>IF($A93="","",Planning!C96)</f>
        <v/>
      </c>
      <c r="D93" s="39">
        <f>IF($A93="","",Planning!E96)</f>
        <v/>
      </c>
      <c r="E93" s="39">
        <f>IF($A93="","",Planning!F96)</f>
        <v/>
      </c>
      <c r="F93" s="56">
        <f>IF($A93="","",Planning!P96)</f>
        <v/>
      </c>
      <c r="G93" s="57">
        <f>IF($A93="","",Planning!M96)</f>
        <v/>
      </c>
      <c r="H93" s="68">
        <f>IFERROR(IF(OR($A93="",H$5=""),"",IF(AND(H$5&lt;=INDEX(Planning!$I$9:$I$128,ROW()-5),H$5+6&gt;=INDEX(Planning!$H$9:$H$128,ROW()-5)),IF($B93="Jalon",2,1),"")),"")</f>
        <v/>
      </c>
      <c r="I93" s="68">
        <f>IFERROR(IF(OR($A93="",I$5=""),"",IF(AND(I$5&lt;=INDEX(Planning!$I$9:$I$128,ROW()-5),I$5+6&gt;=INDEX(Planning!$H$9:$H$128,ROW()-5)),IF($B93="Jalon",2,1),"")),"")</f>
        <v/>
      </c>
      <c r="J93" s="68">
        <f>IFERROR(IF(OR($A93="",J$5=""),"",IF(AND(J$5&lt;=INDEX(Planning!$I$9:$I$128,ROW()-5),J$5+6&gt;=INDEX(Planning!$H$9:$H$128,ROW()-5)),IF($B93="Jalon",2,1),"")),"")</f>
        <v/>
      </c>
      <c r="K93" s="68">
        <f>IFERROR(IF(OR($A93="",K$5=""),"",IF(AND(K$5&lt;=INDEX(Planning!$I$9:$I$128,ROW()-5),K$5+6&gt;=INDEX(Planning!$H$9:$H$128,ROW()-5)),IF($B93="Jalon",2,1),"")),"")</f>
        <v/>
      </c>
      <c r="L93" s="68">
        <f>IFERROR(IF(OR($A93="",L$5=""),"",IF(AND(L$5&lt;=INDEX(Planning!$I$9:$I$128,ROW()-5),L$5+6&gt;=INDEX(Planning!$H$9:$H$128,ROW()-5)),IF($B93="Jalon",2,1),"")),"")</f>
        <v/>
      </c>
      <c r="M93" s="68">
        <f>IFERROR(IF(OR($A93="",M$5=""),"",IF(AND(M$5&lt;=INDEX(Planning!$I$9:$I$128,ROW()-5),M$5+6&gt;=INDEX(Planning!$H$9:$H$128,ROW()-5)),IF($B93="Jalon",2,1),"")),"")</f>
        <v/>
      </c>
      <c r="N93" s="68">
        <f>IFERROR(IF(OR($A93="",N$5=""),"",IF(AND(N$5&lt;=INDEX(Planning!$I$9:$I$128,ROW()-5),N$5+6&gt;=INDEX(Planning!$H$9:$H$128,ROW()-5)),IF($B93="Jalon",2,1),"")),"")</f>
        <v/>
      </c>
      <c r="O93" s="68">
        <f>IFERROR(IF(OR($A93="",O$5=""),"",IF(AND(O$5&lt;=INDEX(Planning!$I$9:$I$128,ROW()-5),O$5+6&gt;=INDEX(Planning!$H$9:$H$128,ROW()-5)),IF($B93="Jalon",2,1),"")),"")</f>
        <v/>
      </c>
      <c r="P93" s="68">
        <f>IFERROR(IF(OR($A93="",P$5=""),"",IF(AND(P$5&lt;=INDEX(Planning!$I$9:$I$128,ROW()-5),P$5+6&gt;=INDEX(Planning!$H$9:$H$128,ROW()-5)),IF($B93="Jalon",2,1),"")),"")</f>
        <v/>
      </c>
      <c r="Q93" s="68">
        <f>IFERROR(IF(OR($A93="",Q$5=""),"",IF(AND(Q$5&lt;=INDEX(Planning!$I$9:$I$128,ROW()-5),Q$5+6&gt;=INDEX(Planning!$H$9:$H$128,ROW()-5)),IF($B93="Jalon",2,1),"")),"")</f>
        <v/>
      </c>
      <c r="R93" s="68">
        <f>IFERROR(IF(OR($A93="",R$5=""),"",IF(AND(R$5&lt;=INDEX(Planning!$I$9:$I$128,ROW()-5),R$5+6&gt;=INDEX(Planning!$H$9:$H$128,ROW()-5)),IF($B93="Jalon",2,1),"")),"")</f>
        <v/>
      </c>
      <c r="S93" s="68">
        <f>IFERROR(IF(OR($A93="",S$5=""),"",IF(AND(S$5&lt;=INDEX(Planning!$I$9:$I$128,ROW()-5),S$5+6&gt;=INDEX(Planning!$H$9:$H$128,ROW()-5)),IF($B93="Jalon",2,1),"")),"")</f>
        <v/>
      </c>
      <c r="T93" s="68">
        <f>IFERROR(IF(OR($A93="",T$5=""),"",IF(AND(T$5&lt;=INDEX(Planning!$I$9:$I$128,ROW()-5),T$5+6&gt;=INDEX(Planning!$H$9:$H$128,ROW()-5)),IF($B93="Jalon",2,1),"")),"")</f>
        <v/>
      </c>
      <c r="U93" s="68">
        <f>IFERROR(IF(OR($A93="",U$5=""),"",IF(AND(U$5&lt;=INDEX(Planning!$I$9:$I$128,ROW()-5),U$5+6&gt;=INDEX(Planning!$H$9:$H$128,ROW()-5)),IF($B93="Jalon",2,1),"")),"")</f>
        <v/>
      </c>
      <c r="V93" s="68">
        <f>IFERROR(IF(OR($A93="",V$5=""),"",IF(AND(V$5&lt;=INDEX(Planning!$I$9:$I$128,ROW()-5),V$5+6&gt;=INDEX(Planning!$H$9:$H$128,ROW()-5)),IF($B93="Jalon",2,1),"")),"")</f>
        <v/>
      </c>
      <c r="W93" s="68">
        <f>IFERROR(IF(OR($A93="",W$5=""),"",IF(AND(W$5&lt;=INDEX(Planning!$I$9:$I$128,ROW()-5),W$5+6&gt;=INDEX(Planning!$H$9:$H$128,ROW()-5)),IF($B93="Jalon",2,1),"")),"")</f>
        <v/>
      </c>
      <c r="X93" s="68">
        <f>IFERROR(IF(OR($A93="",X$5=""),"",IF(AND(X$5&lt;=INDEX(Planning!$I$9:$I$128,ROW()-5),X$5+6&gt;=INDEX(Planning!$H$9:$H$128,ROW()-5)),IF($B93="Jalon",2,1),"")),"")</f>
        <v/>
      </c>
      <c r="Y93" s="68">
        <f>IFERROR(IF(OR($A93="",Y$5=""),"",IF(AND(Y$5&lt;=INDEX(Planning!$I$9:$I$128,ROW()-5),Y$5+6&gt;=INDEX(Planning!$H$9:$H$128,ROW()-5)),IF($B93="Jalon",2,1),"")),"")</f>
        <v/>
      </c>
      <c r="Z93" s="68">
        <f>IFERROR(IF(OR($A93="",Z$5=""),"",IF(AND(Z$5&lt;=INDEX(Planning!$I$9:$I$128,ROW()-5),Z$5+6&gt;=INDEX(Planning!$H$9:$H$128,ROW()-5)),IF($B93="Jalon",2,1),"")),"")</f>
        <v/>
      </c>
      <c r="AA93" s="68">
        <f>IFERROR(IF(OR($A93="",AA$5=""),"",IF(AND(AA$5&lt;=INDEX(Planning!$I$9:$I$128,ROW()-5),AA$5+6&gt;=INDEX(Planning!$H$9:$H$128,ROW()-5)),IF($B93="Jalon",2,1),"")),"")</f>
        <v/>
      </c>
      <c r="AB93" s="68">
        <f>IFERROR(IF(OR($A93="",AB$5=""),"",IF(AND(AB$5&lt;=INDEX(Planning!$I$9:$I$128,ROW()-5),AB$5+6&gt;=INDEX(Planning!$H$9:$H$128,ROW()-5)),IF($B93="Jalon",2,1),"")),"")</f>
        <v/>
      </c>
      <c r="AC93" s="68">
        <f>IFERROR(IF(OR($A93="",AC$5=""),"",IF(AND(AC$5&lt;=INDEX(Planning!$I$9:$I$128,ROW()-5),AC$5+6&gt;=INDEX(Planning!$H$9:$H$128,ROW()-5)),IF($B93="Jalon",2,1),"")),"")</f>
        <v/>
      </c>
      <c r="AD93" s="68">
        <f>IFERROR(IF(OR($A93="",AD$5=""),"",IF(AND(AD$5&lt;=INDEX(Planning!$I$9:$I$128,ROW()-5),AD$5+6&gt;=INDEX(Planning!$H$9:$H$128,ROW()-5)),IF($B93="Jalon",2,1),"")),"")</f>
        <v/>
      </c>
      <c r="AE93" s="68">
        <f>IFERROR(IF(OR($A93="",AE$5=""),"",IF(AND(AE$5&lt;=INDEX(Planning!$I$9:$I$128,ROW()-5),AE$5+6&gt;=INDEX(Planning!$H$9:$H$128,ROW()-5)),IF($B93="Jalon",2,1),"")),"")</f>
        <v/>
      </c>
      <c r="AF93" s="68">
        <f>IFERROR(IF(OR($A93="",AF$5=""),"",IF(AND(AF$5&lt;=INDEX(Planning!$I$9:$I$128,ROW()-5),AF$5+6&gt;=INDEX(Planning!$H$9:$H$128,ROW()-5)),IF($B93="Jalon",2,1),"")),"")</f>
        <v/>
      </c>
      <c r="AG93" s="68">
        <f>IFERROR(IF(OR($A93="",AG$5=""),"",IF(AND(AG$5&lt;=INDEX(Planning!$I$9:$I$128,ROW()-5),AG$5+6&gt;=INDEX(Planning!$H$9:$H$128,ROW()-5)),IF($B93="Jalon",2,1),"")),"")</f>
        <v/>
      </c>
    </row>
    <row r="94" ht="24" customHeight="1">
      <c r="A94" s="53">
        <f>IF(Planning!A97="","",Planning!A97)</f>
        <v/>
      </c>
      <c r="B94" s="53">
        <f>IF($A94="","",Planning!B97)</f>
        <v/>
      </c>
      <c r="C94" s="40">
        <f>IF($A94="","",Planning!C97)</f>
        <v/>
      </c>
      <c r="D94" s="40">
        <f>IF($A94="","",Planning!E97)</f>
        <v/>
      </c>
      <c r="E94" s="40">
        <f>IF($A94="","",Planning!F97)</f>
        <v/>
      </c>
      <c r="F94" s="53">
        <f>IF($A94="","",Planning!P97)</f>
        <v/>
      </c>
      <c r="G94" s="54">
        <f>IF($A94="","",Planning!M97)</f>
        <v/>
      </c>
      <c r="H94" s="67">
        <f>IFERROR(IF(OR($A94="",H$5=""),"",IF(AND(H$5&lt;=INDEX(Planning!$I$9:$I$128,ROW()-5),H$5+6&gt;=INDEX(Planning!$H$9:$H$128,ROW()-5)),IF($B94="Jalon",2,1),"")),"")</f>
        <v/>
      </c>
      <c r="I94" s="67">
        <f>IFERROR(IF(OR($A94="",I$5=""),"",IF(AND(I$5&lt;=INDEX(Planning!$I$9:$I$128,ROW()-5),I$5+6&gt;=INDEX(Planning!$H$9:$H$128,ROW()-5)),IF($B94="Jalon",2,1),"")),"")</f>
        <v/>
      </c>
      <c r="J94" s="67">
        <f>IFERROR(IF(OR($A94="",J$5=""),"",IF(AND(J$5&lt;=INDEX(Planning!$I$9:$I$128,ROW()-5),J$5+6&gt;=INDEX(Planning!$H$9:$H$128,ROW()-5)),IF($B94="Jalon",2,1),"")),"")</f>
        <v/>
      </c>
      <c r="K94" s="67">
        <f>IFERROR(IF(OR($A94="",K$5=""),"",IF(AND(K$5&lt;=INDEX(Planning!$I$9:$I$128,ROW()-5),K$5+6&gt;=INDEX(Planning!$H$9:$H$128,ROW()-5)),IF($B94="Jalon",2,1),"")),"")</f>
        <v/>
      </c>
      <c r="L94" s="67">
        <f>IFERROR(IF(OR($A94="",L$5=""),"",IF(AND(L$5&lt;=INDEX(Planning!$I$9:$I$128,ROW()-5),L$5+6&gt;=INDEX(Planning!$H$9:$H$128,ROW()-5)),IF($B94="Jalon",2,1),"")),"")</f>
        <v/>
      </c>
      <c r="M94" s="67">
        <f>IFERROR(IF(OR($A94="",M$5=""),"",IF(AND(M$5&lt;=INDEX(Planning!$I$9:$I$128,ROW()-5),M$5+6&gt;=INDEX(Planning!$H$9:$H$128,ROW()-5)),IF($B94="Jalon",2,1),"")),"")</f>
        <v/>
      </c>
      <c r="N94" s="67">
        <f>IFERROR(IF(OR($A94="",N$5=""),"",IF(AND(N$5&lt;=INDEX(Planning!$I$9:$I$128,ROW()-5),N$5+6&gt;=INDEX(Planning!$H$9:$H$128,ROW()-5)),IF($B94="Jalon",2,1),"")),"")</f>
        <v/>
      </c>
      <c r="O94" s="67">
        <f>IFERROR(IF(OR($A94="",O$5=""),"",IF(AND(O$5&lt;=INDEX(Planning!$I$9:$I$128,ROW()-5),O$5+6&gt;=INDEX(Planning!$H$9:$H$128,ROW()-5)),IF($B94="Jalon",2,1),"")),"")</f>
        <v/>
      </c>
      <c r="P94" s="67">
        <f>IFERROR(IF(OR($A94="",P$5=""),"",IF(AND(P$5&lt;=INDEX(Planning!$I$9:$I$128,ROW()-5),P$5+6&gt;=INDEX(Planning!$H$9:$H$128,ROW()-5)),IF($B94="Jalon",2,1),"")),"")</f>
        <v/>
      </c>
      <c r="Q94" s="67">
        <f>IFERROR(IF(OR($A94="",Q$5=""),"",IF(AND(Q$5&lt;=INDEX(Planning!$I$9:$I$128,ROW()-5),Q$5+6&gt;=INDEX(Planning!$H$9:$H$128,ROW()-5)),IF($B94="Jalon",2,1),"")),"")</f>
        <v/>
      </c>
      <c r="R94" s="67">
        <f>IFERROR(IF(OR($A94="",R$5=""),"",IF(AND(R$5&lt;=INDEX(Planning!$I$9:$I$128,ROW()-5),R$5+6&gt;=INDEX(Planning!$H$9:$H$128,ROW()-5)),IF($B94="Jalon",2,1),"")),"")</f>
        <v/>
      </c>
      <c r="S94" s="67">
        <f>IFERROR(IF(OR($A94="",S$5=""),"",IF(AND(S$5&lt;=INDEX(Planning!$I$9:$I$128,ROW()-5),S$5+6&gt;=INDEX(Planning!$H$9:$H$128,ROW()-5)),IF($B94="Jalon",2,1),"")),"")</f>
        <v/>
      </c>
      <c r="T94" s="67">
        <f>IFERROR(IF(OR($A94="",T$5=""),"",IF(AND(T$5&lt;=INDEX(Planning!$I$9:$I$128,ROW()-5),T$5+6&gt;=INDEX(Planning!$H$9:$H$128,ROW()-5)),IF($B94="Jalon",2,1),"")),"")</f>
        <v/>
      </c>
      <c r="U94" s="67">
        <f>IFERROR(IF(OR($A94="",U$5=""),"",IF(AND(U$5&lt;=INDEX(Planning!$I$9:$I$128,ROW()-5),U$5+6&gt;=INDEX(Planning!$H$9:$H$128,ROW()-5)),IF($B94="Jalon",2,1),"")),"")</f>
        <v/>
      </c>
      <c r="V94" s="67">
        <f>IFERROR(IF(OR($A94="",V$5=""),"",IF(AND(V$5&lt;=INDEX(Planning!$I$9:$I$128,ROW()-5),V$5+6&gt;=INDEX(Planning!$H$9:$H$128,ROW()-5)),IF($B94="Jalon",2,1),"")),"")</f>
        <v/>
      </c>
      <c r="W94" s="67">
        <f>IFERROR(IF(OR($A94="",W$5=""),"",IF(AND(W$5&lt;=INDEX(Planning!$I$9:$I$128,ROW()-5),W$5+6&gt;=INDEX(Planning!$H$9:$H$128,ROW()-5)),IF($B94="Jalon",2,1),"")),"")</f>
        <v/>
      </c>
      <c r="X94" s="67">
        <f>IFERROR(IF(OR($A94="",X$5=""),"",IF(AND(X$5&lt;=INDEX(Planning!$I$9:$I$128,ROW()-5),X$5+6&gt;=INDEX(Planning!$H$9:$H$128,ROW()-5)),IF($B94="Jalon",2,1),"")),"")</f>
        <v/>
      </c>
      <c r="Y94" s="67">
        <f>IFERROR(IF(OR($A94="",Y$5=""),"",IF(AND(Y$5&lt;=INDEX(Planning!$I$9:$I$128,ROW()-5),Y$5+6&gt;=INDEX(Planning!$H$9:$H$128,ROW()-5)),IF($B94="Jalon",2,1),"")),"")</f>
        <v/>
      </c>
      <c r="Z94" s="67">
        <f>IFERROR(IF(OR($A94="",Z$5=""),"",IF(AND(Z$5&lt;=INDEX(Planning!$I$9:$I$128,ROW()-5),Z$5+6&gt;=INDEX(Planning!$H$9:$H$128,ROW()-5)),IF($B94="Jalon",2,1),"")),"")</f>
        <v/>
      </c>
      <c r="AA94" s="67">
        <f>IFERROR(IF(OR($A94="",AA$5=""),"",IF(AND(AA$5&lt;=INDEX(Planning!$I$9:$I$128,ROW()-5),AA$5+6&gt;=INDEX(Planning!$H$9:$H$128,ROW()-5)),IF($B94="Jalon",2,1),"")),"")</f>
        <v/>
      </c>
      <c r="AB94" s="67">
        <f>IFERROR(IF(OR($A94="",AB$5=""),"",IF(AND(AB$5&lt;=INDEX(Planning!$I$9:$I$128,ROW()-5),AB$5+6&gt;=INDEX(Planning!$H$9:$H$128,ROW()-5)),IF($B94="Jalon",2,1),"")),"")</f>
        <v/>
      </c>
      <c r="AC94" s="67">
        <f>IFERROR(IF(OR($A94="",AC$5=""),"",IF(AND(AC$5&lt;=INDEX(Planning!$I$9:$I$128,ROW()-5),AC$5+6&gt;=INDEX(Planning!$H$9:$H$128,ROW()-5)),IF($B94="Jalon",2,1),"")),"")</f>
        <v/>
      </c>
      <c r="AD94" s="67">
        <f>IFERROR(IF(OR($A94="",AD$5=""),"",IF(AND(AD$5&lt;=INDEX(Planning!$I$9:$I$128,ROW()-5),AD$5+6&gt;=INDEX(Planning!$H$9:$H$128,ROW()-5)),IF($B94="Jalon",2,1),"")),"")</f>
        <v/>
      </c>
      <c r="AE94" s="67">
        <f>IFERROR(IF(OR($A94="",AE$5=""),"",IF(AND(AE$5&lt;=INDEX(Planning!$I$9:$I$128,ROW()-5),AE$5+6&gt;=INDEX(Planning!$H$9:$H$128,ROW()-5)),IF($B94="Jalon",2,1),"")),"")</f>
        <v/>
      </c>
      <c r="AF94" s="67">
        <f>IFERROR(IF(OR($A94="",AF$5=""),"",IF(AND(AF$5&lt;=INDEX(Planning!$I$9:$I$128,ROW()-5),AF$5+6&gt;=INDEX(Planning!$H$9:$H$128,ROW()-5)),IF($B94="Jalon",2,1),"")),"")</f>
        <v/>
      </c>
      <c r="AG94" s="67">
        <f>IFERROR(IF(OR($A94="",AG$5=""),"",IF(AND(AG$5&lt;=INDEX(Planning!$I$9:$I$128,ROW()-5),AG$5+6&gt;=INDEX(Planning!$H$9:$H$128,ROW()-5)),IF($B94="Jalon",2,1),"")),"")</f>
        <v/>
      </c>
    </row>
    <row r="95" ht="24" customHeight="1">
      <c r="A95" s="56">
        <f>IF(Planning!A98="","",Planning!A98)</f>
        <v/>
      </c>
      <c r="B95" s="56">
        <f>IF($A95="","",Planning!B98)</f>
        <v/>
      </c>
      <c r="C95" s="39">
        <f>IF($A95="","",Planning!C98)</f>
        <v/>
      </c>
      <c r="D95" s="39">
        <f>IF($A95="","",Planning!E98)</f>
        <v/>
      </c>
      <c r="E95" s="39">
        <f>IF($A95="","",Planning!F98)</f>
        <v/>
      </c>
      <c r="F95" s="56">
        <f>IF($A95="","",Planning!P98)</f>
        <v/>
      </c>
      <c r="G95" s="57">
        <f>IF($A95="","",Planning!M98)</f>
        <v/>
      </c>
      <c r="H95" s="68">
        <f>IFERROR(IF(OR($A95="",H$5=""),"",IF(AND(H$5&lt;=INDEX(Planning!$I$9:$I$128,ROW()-5),H$5+6&gt;=INDEX(Planning!$H$9:$H$128,ROW()-5)),IF($B95="Jalon",2,1),"")),"")</f>
        <v/>
      </c>
      <c r="I95" s="68">
        <f>IFERROR(IF(OR($A95="",I$5=""),"",IF(AND(I$5&lt;=INDEX(Planning!$I$9:$I$128,ROW()-5),I$5+6&gt;=INDEX(Planning!$H$9:$H$128,ROW()-5)),IF($B95="Jalon",2,1),"")),"")</f>
        <v/>
      </c>
      <c r="J95" s="68">
        <f>IFERROR(IF(OR($A95="",J$5=""),"",IF(AND(J$5&lt;=INDEX(Planning!$I$9:$I$128,ROW()-5),J$5+6&gt;=INDEX(Planning!$H$9:$H$128,ROW()-5)),IF($B95="Jalon",2,1),"")),"")</f>
        <v/>
      </c>
      <c r="K95" s="68">
        <f>IFERROR(IF(OR($A95="",K$5=""),"",IF(AND(K$5&lt;=INDEX(Planning!$I$9:$I$128,ROW()-5),K$5+6&gt;=INDEX(Planning!$H$9:$H$128,ROW()-5)),IF($B95="Jalon",2,1),"")),"")</f>
        <v/>
      </c>
      <c r="L95" s="68">
        <f>IFERROR(IF(OR($A95="",L$5=""),"",IF(AND(L$5&lt;=INDEX(Planning!$I$9:$I$128,ROW()-5),L$5+6&gt;=INDEX(Planning!$H$9:$H$128,ROW()-5)),IF($B95="Jalon",2,1),"")),"")</f>
        <v/>
      </c>
      <c r="M95" s="68">
        <f>IFERROR(IF(OR($A95="",M$5=""),"",IF(AND(M$5&lt;=INDEX(Planning!$I$9:$I$128,ROW()-5),M$5+6&gt;=INDEX(Planning!$H$9:$H$128,ROW()-5)),IF($B95="Jalon",2,1),"")),"")</f>
        <v/>
      </c>
      <c r="N95" s="68">
        <f>IFERROR(IF(OR($A95="",N$5=""),"",IF(AND(N$5&lt;=INDEX(Planning!$I$9:$I$128,ROW()-5),N$5+6&gt;=INDEX(Planning!$H$9:$H$128,ROW()-5)),IF($B95="Jalon",2,1),"")),"")</f>
        <v/>
      </c>
      <c r="O95" s="68">
        <f>IFERROR(IF(OR($A95="",O$5=""),"",IF(AND(O$5&lt;=INDEX(Planning!$I$9:$I$128,ROW()-5),O$5+6&gt;=INDEX(Planning!$H$9:$H$128,ROW()-5)),IF($B95="Jalon",2,1),"")),"")</f>
        <v/>
      </c>
      <c r="P95" s="68">
        <f>IFERROR(IF(OR($A95="",P$5=""),"",IF(AND(P$5&lt;=INDEX(Planning!$I$9:$I$128,ROW()-5),P$5+6&gt;=INDEX(Planning!$H$9:$H$128,ROW()-5)),IF($B95="Jalon",2,1),"")),"")</f>
        <v/>
      </c>
      <c r="Q95" s="68">
        <f>IFERROR(IF(OR($A95="",Q$5=""),"",IF(AND(Q$5&lt;=INDEX(Planning!$I$9:$I$128,ROW()-5),Q$5+6&gt;=INDEX(Planning!$H$9:$H$128,ROW()-5)),IF($B95="Jalon",2,1),"")),"")</f>
        <v/>
      </c>
      <c r="R95" s="68">
        <f>IFERROR(IF(OR($A95="",R$5=""),"",IF(AND(R$5&lt;=INDEX(Planning!$I$9:$I$128,ROW()-5),R$5+6&gt;=INDEX(Planning!$H$9:$H$128,ROW()-5)),IF($B95="Jalon",2,1),"")),"")</f>
        <v/>
      </c>
      <c r="S95" s="68">
        <f>IFERROR(IF(OR($A95="",S$5=""),"",IF(AND(S$5&lt;=INDEX(Planning!$I$9:$I$128,ROW()-5),S$5+6&gt;=INDEX(Planning!$H$9:$H$128,ROW()-5)),IF($B95="Jalon",2,1),"")),"")</f>
        <v/>
      </c>
      <c r="T95" s="68">
        <f>IFERROR(IF(OR($A95="",T$5=""),"",IF(AND(T$5&lt;=INDEX(Planning!$I$9:$I$128,ROW()-5),T$5+6&gt;=INDEX(Planning!$H$9:$H$128,ROW()-5)),IF($B95="Jalon",2,1),"")),"")</f>
        <v/>
      </c>
      <c r="U95" s="68">
        <f>IFERROR(IF(OR($A95="",U$5=""),"",IF(AND(U$5&lt;=INDEX(Planning!$I$9:$I$128,ROW()-5),U$5+6&gt;=INDEX(Planning!$H$9:$H$128,ROW()-5)),IF($B95="Jalon",2,1),"")),"")</f>
        <v/>
      </c>
      <c r="V95" s="68">
        <f>IFERROR(IF(OR($A95="",V$5=""),"",IF(AND(V$5&lt;=INDEX(Planning!$I$9:$I$128,ROW()-5),V$5+6&gt;=INDEX(Planning!$H$9:$H$128,ROW()-5)),IF($B95="Jalon",2,1),"")),"")</f>
        <v/>
      </c>
      <c r="W95" s="68">
        <f>IFERROR(IF(OR($A95="",W$5=""),"",IF(AND(W$5&lt;=INDEX(Planning!$I$9:$I$128,ROW()-5),W$5+6&gt;=INDEX(Planning!$H$9:$H$128,ROW()-5)),IF($B95="Jalon",2,1),"")),"")</f>
        <v/>
      </c>
      <c r="X95" s="68">
        <f>IFERROR(IF(OR($A95="",X$5=""),"",IF(AND(X$5&lt;=INDEX(Planning!$I$9:$I$128,ROW()-5),X$5+6&gt;=INDEX(Planning!$H$9:$H$128,ROW()-5)),IF($B95="Jalon",2,1),"")),"")</f>
        <v/>
      </c>
      <c r="Y95" s="68">
        <f>IFERROR(IF(OR($A95="",Y$5=""),"",IF(AND(Y$5&lt;=INDEX(Planning!$I$9:$I$128,ROW()-5),Y$5+6&gt;=INDEX(Planning!$H$9:$H$128,ROW()-5)),IF($B95="Jalon",2,1),"")),"")</f>
        <v/>
      </c>
      <c r="Z95" s="68">
        <f>IFERROR(IF(OR($A95="",Z$5=""),"",IF(AND(Z$5&lt;=INDEX(Planning!$I$9:$I$128,ROW()-5),Z$5+6&gt;=INDEX(Planning!$H$9:$H$128,ROW()-5)),IF($B95="Jalon",2,1),"")),"")</f>
        <v/>
      </c>
      <c r="AA95" s="68">
        <f>IFERROR(IF(OR($A95="",AA$5=""),"",IF(AND(AA$5&lt;=INDEX(Planning!$I$9:$I$128,ROW()-5),AA$5+6&gt;=INDEX(Planning!$H$9:$H$128,ROW()-5)),IF($B95="Jalon",2,1),"")),"")</f>
        <v/>
      </c>
      <c r="AB95" s="68">
        <f>IFERROR(IF(OR($A95="",AB$5=""),"",IF(AND(AB$5&lt;=INDEX(Planning!$I$9:$I$128,ROW()-5),AB$5+6&gt;=INDEX(Planning!$H$9:$H$128,ROW()-5)),IF($B95="Jalon",2,1),"")),"")</f>
        <v/>
      </c>
      <c r="AC95" s="68">
        <f>IFERROR(IF(OR($A95="",AC$5=""),"",IF(AND(AC$5&lt;=INDEX(Planning!$I$9:$I$128,ROW()-5),AC$5+6&gt;=INDEX(Planning!$H$9:$H$128,ROW()-5)),IF($B95="Jalon",2,1),"")),"")</f>
        <v/>
      </c>
      <c r="AD95" s="68">
        <f>IFERROR(IF(OR($A95="",AD$5=""),"",IF(AND(AD$5&lt;=INDEX(Planning!$I$9:$I$128,ROW()-5),AD$5+6&gt;=INDEX(Planning!$H$9:$H$128,ROW()-5)),IF($B95="Jalon",2,1),"")),"")</f>
        <v/>
      </c>
      <c r="AE95" s="68">
        <f>IFERROR(IF(OR($A95="",AE$5=""),"",IF(AND(AE$5&lt;=INDEX(Planning!$I$9:$I$128,ROW()-5),AE$5+6&gt;=INDEX(Planning!$H$9:$H$128,ROW()-5)),IF($B95="Jalon",2,1),"")),"")</f>
        <v/>
      </c>
      <c r="AF95" s="68">
        <f>IFERROR(IF(OR($A95="",AF$5=""),"",IF(AND(AF$5&lt;=INDEX(Planning!$I$9:$I$128,ROW()-5),AF$5+6&gt;=INDEX(Planning!$H$9:$H$128,ROW()-5)),IF($B95="Jalon",2,1),"")),"")</f>
        <v/>
      </c>
      <c r="AG95" s="68">
        <f>IFERROR(IF(OR($A95="",AG$5=""),"",IF(AND(AG$5&lt;=INDEX(Planning!$I$9:$I$128,ROW()-5),AG$5+6&gt;=INDEX(Planning!$H$9:$H$128,ROW()-5)),IF($B95="Jalon",2,1),"")),"")</f>
        <v/>
      </c>
    </row>
    <row r="96" ht="24" customHeight="1">
      <c r="A96" s="53">
        <f>IF(Planning!A99="","",Planning!A99)</f>
        <v/>
      </c>
      <c r="B96" s="53">
        <f>IF($A96="","",Planning!B99)</f>
        <v/>
      </c>
      <c r="C96" s="40">
        <f>IF($A96="","",Planning!C99)</f>
        <v/>
      </c>
      <c r="D96" s="40">
        <f>IF($A96="","",Planning!E99)</f>
        <v/>
      </c>
      <c r="E96" s="40">
        <f>IF($A96="","",Planning!F99)</f>
        <v/>
      </c>
      <c r="F96" s="53">
        <f>IF($A96="","",Planning!P99)</f>
        <v/>
      </c>
      <c r="G96" s="54">
        <f>IF($A96="","",Planning!M99)</f>
        <v/>
      </c>
      <c r="H96" s="67">
        <f>IFERROR(IF(OR($A96="",H$5=""),"",IF(AND(H$5&lt;=INDEX(Planning!$I$9:$I$128,ROW()-5),H$5+6&gt;=INDEX(Planning!$H$9:$H$128,ROW()-5)),IF($B96="Jalon",2,1),"")),"")</f>
        <v/>
      </c>
      <c r="I96" s="67">
        <f>IFERROR(IF(OR($A96="",I$5=""),"",IF(AND(I$5&lt;=INDEX(Planning!$I$9:$I$128,ROW()-5),I$5+6&gt;=INDEX(Planning!$H$9:$H$128,ROW()-5)),IF($B96="Jalon",2,1),"")),"")</f>
        <v/>
      </c>
      <c r="J96" s="67">
        <f>IFERROR(IF(OR($A96="",J$5=""),"",IF(AND(J$5&lt;=INDEX(Planning!$I$9:$I$128,ROW()-5),J$5+6&gt;=INDEX(Planning!$H$9:$H$128,ROW()-5)),IF($B96="Jalon",2,1),"")),"")</f>
        <v/>
      </c>
      <c r="K96" s="67">
        <f>IFERROR(IF(OR($A96="",K$5=""),"",IF(AND(K$5&lt;=INDEX(Planning!$I$9:$I$128,ROW()-5),K$5+6&gt;=INDEX(Planning!$H$9:$H$128,ROW()-5)),IF($B96="Jalon",2,1),"")),"")</f>
        <v/>
      </c>
      <c r="L96" s="67">
        <f>IFERROR(IF(OR($A96="",L$5=""),"",IF(AND(L$5&lt;=INDEX(Planning!$I$9:$I$128,ROW()-5),L$5+6&gt;=INDEX(Planning!$H$9:$H$128,ROW()-5)),IF($B96="Jalon",2,1),"")),"")</f>
        <v/>
      </c>
      <c r="M96" s="67">
        <f>IFERROR(IF(OR($A96="",M$5=""),"",IF(AND(M$5&lt;=INDEX(Planning!$I$9:$I$128,ROW()-5),M$5+6&gt;=INDEX(Planning!$H$9:$H$128,ROW()-5)),IF($B96="Jalon",2,1),"")),"")</f>
        <v/>
      </c>
      <c r="N96" s="67">
        <f>IFERROR(IF(OR($A96="",N$5=""),"",IF(AND(N$5&lt;=INDEX(Planning!$I$9:$I$128,ROW()-5),N$5+6&gt;=INDEX(Planning!$H$9:$H$128,ROW()-5)),IF($B96="Jalon",2,1),"")),"")</f>
        <v/>
      </c>
      <c r="O96" s="67">
        <f>IFERROR(IF(OR($A96="",O$5=""),"",IF(AND(O$5&lt;=INDEX(Planning!$I$9:$I$128,ROW()-5),O$5+6&gt;=INDEX(Planning!$H$9:$H$128,ROW()-5)),IF($B96="Jalon",2,1),"")),"")</f>
        <v/>
      </c>
      <c r="P96" s="67">
        <f>IFERROR(IF(OR($A96="",P$5=""),"",IF(AND(P$5&lt;=INDEX(Planning!$I$9:$I$128,ROW()-5),P$5+6&gt;=INDEX(Planning!$H$9:$H$128,ROW()-5)),IF($B96="Jalon",2,1),"")),"")</f>
        <v/>
      </c>
      <c r="Q96" s="67">
        <f>IFERROR(IF(OR($A96="",Q$5=""),"",IF(AND(Q$5&lt;=INDEX(Planning!$I$9:$I$128,ROW()-5),Q$5+6&gt;=INDEX(Planning!$H$9:$H$128,ROW()-5)),IF($B96="Jalon",2,1),"")),"")</f>
        <v/>
      </c>
      <c r="R96" s="67">
        <f>IFERROR(IF(OR($A96="",R$5=""),"",IF(AND(R$5&lt;=INDEX(Planning!$I$9:$I$128,ROW()-5),R$5+6&gt;=INDEX(Planning!$H$9:$H$128,ROW()-5)),IF($B96="Jalon",2,1),"")),"")</f>
        <v/>
      </c>
      <c r="S96" s="67">
        <f>IFERROR(IF(OR($A96="",S$5=""),"",IF(AND(S$5&lt;=INDEX(Planning!$I$9:$I$128,ROW()-5),S$5+6&gt;=INDEX(Planning!$H$9:$H$128,ROW()-5)),IF($B96="Jalon",2,1),"")),"")</f>
        <v/>
      </c>
      <c r="T96" s="67">
        <f>IFERROR(IF(OR($A96="",T$5=""),"",IF(AND(T$5&lt;=INDEX(Planning!$I$9:$I$128,ROW()-5),T$5+6&gt;=INDEX(Planning!$H$9:$H$128,ROW()-5)),IF($B96="Jalon",2,1),"")),"")</f>
        <v/>
      </c>
      <c r="U96" s="67">
        <f>IFERROR(IF(OR($A96="",U$5=""),"",IF(AND(U$5&lt;=INDEX(Planning!$I$9:$I$128,ROW()-5),U$5+6&gt;=INDEX(Planning!$H$9:$H$128,ROW()-5)),IF($B96="Jalon",2,1),"")),"")</f>
        <v/>
      </c>
      <c r="V96" s="67">
        <f>IFERROR(IF(OR($A96="",V$5=""),"",IF(AND(V$5&lt;=INDEX(Planning!$I$9:$I$128,ROW()-5),V$5+6&gt;=INDEX(Planning!$H$9:$H$128,ROW()-5)),IF($B96="Jalon",2,1),"")),"")</f>
        <v/>
      </c>
      <c r="W96" s="67">
        <f>IFERROR(IF(OR($A96="",W$5=""),"",IF(AND(W$5&lt;=INDEX(Planning!$I$9:$I$128,ROW()-5),W$5+6&gt;=INDEX(Planning!$H$9:$H$128,ROW()-5)),IF($B96="Jalon",2,1),"")),"")</f>
        <v/>
      </c>
      <c r="X96" s="67">
        <f>IFERROR(IF(OR($A96="",X$5=""),"",IF(AND(X$5&lt;=INDEX(Planning!$I$9:$I$128,ROW()-5),X$5+6&gt;=INDEX(Planning!$H$9:$H$128,ROW()-5)),IF($B96="Jalon",2,1),"")),"")</f>
        <v/>
      </c>
      <c r="Y96" s="67">
        <f>IFERROR(IF(OR($A96="",Y$5=""),"",IF(AND(Y$5&lt;=INDEX(Planning!$I$9:$I$128,ROW()-5),Y$5+6&gt;=INDEX(Planning!$H$9:$H$128,ROW()-5)),IF($B96="Jalon",2,1),"")),"")</f>
        <v/>
      </c>
      <c r="Z96" s="67">
        <f>IFERROR(IF(OR($A96="",Z$5=""),"",IF(AND(Z$5&lt;=INDEX(Planning!$I$9:$I$128,ROW()-5),Z$5+6&gt;=INDEX(Planning!$H$9:$H$128,ROW()-5)),IF($B96="Jalon",2,1),"")),"")</f>
        <v/>
      </c>
      <c r="AA96" s="67">
        <f>IFERROR(IF(OR($A96="",AA$5=""),"",IF(AND(AA$5&lt;=INDEX(Planning!$I$9:$I$128,ROW()-5),AA$5+6&gt;=INDEX(Planning!$H$9:$H$128,ROW()-5)),IF($B96="Jalon",2,1),"")),"")</f>
        <v/>
      </c>
      <c r="AB96" s="67">
        <f>IFERROR(IF(OR($A96="",AB$5=""),"",IF(AND(AB$5&lt;=INDEX(Planning!$I$9:$I$128,ROW()-5),AB$5+6&gt;=INDEX(Planning!$H$9:$H$128,ROW()-5)),IF($B96="Jalon",2,1),"")),"")</f>
        <v/>
      </c>
      <c r="AC96" s="67">
        <f>IFERROR(IF(OR($A96="",AC$5=""),"",IF(AND(AC$5&lt;=INDEX(Planning!$I$9:$I$128,ROW()-5),AC$5+6&gt;=INDEX(Planning!$H$9:$H$128,ROW()-5)),IF($B96="Jalon",2,1),"")),"")</f>
        <v/>
      </c>
      <c r="AD96" s="67">
        <f>IFERROR(IF(OR($A96="",AD$5=""),"",IF(AND(AD$5&lt;=INDEX(Planning!$I$9:$I$128,ROW()-5),AD$5+6&gt;=INDEX(Planning!$H$9:$H$128,ROW()-5)),IF($B96="Jalon",2,1),"")),"")</f>
        <v/>
      </c>
      <c r="AE96" s="67">
        <f>IFERROR(IF(OR($A96="",AE$5=""),"",IF(AND(AE$5&lt;=INDEX(Planning!$I$9:$I$128,ROW()-5),AE$5+6&gt;=INDEX(Planning!$H$9:$H$128,ROW()-5)),IF($B96="Jalon",2,1),"")),"")</f>
        <v/>
      </c>
      <c r="AF96" s="67">
        <f>IFERROR(IF(OR($A96="",AF$5=""),"",IF(AND(AF$5&lt;=INDEX(Planning!$I$9:$I$128,ROW()-5),AF$5+6&gt;=INDEX(Planning!$H$9:$H$128,ROW()-5)),IF($B96="Jalon",2,1),"")),"")</f>
        <v/>
      </c>
      <c r="AG96" s="67">
        <f>IFERROR(IF(OR($A96="",AG$5=""),"",IF(AND(AG$5&lt;=INDEX(Planning!$I$9:$I$128,ROW()-5),AG$5+6&gt;=INDEX(Planning!$H$9:$H$128,ROW()-5)),IF($B96="Jalon",2,1),"")),"")</f>
        <v/>
      </c>
    </row>
    <row r="97" ht="24" customHeight="1">
      <c r="A97" s="56">
        <f>IF(Planning!A100="","",Planning!A100)</f>
        <v/>
      </c>
      <c r="B97" s="56">
        <f>IF($A97="","",Planning!B100)</f>
        <v/>
      </c>
      <c r="C97" s="39">
        <f>IF($A97="","",Planning!C100)</f>
        <v/>
      </c>
      <c r="D97" s="39">
        <f>IF($A97="","",Planning!E100)</f>
        <v/>
      </c>
      <c r="E97" s="39">
        <f>IF($A97="","",Planning!F100)</f>
        <v/>
      </c>
      <c r="F97" s="56">
        <f>IF($A97="","",Planning!P100)</f>
        <v/>
      </c>
      <c r="G97" s="57">
        <f>IF($A97="","",Planning!M100)</f>
        <v/>
      </c>
      <c r="H97" s="68">
        <f>IFERROR(IF(OR($A97="",H$5=""),"",IF(AND(H$5&lt;=INDEX(Planning!$I$9:$I$128,ROW()-5),H$5+6&gt;=INDEX(Planning!$H$9:$H$128,ROW()-5)),IF($B97="Jalon",2,1),"")),"")</f>
        <v/>
      </c>
      <c r="I97" s="68">
        <f>IFERROR(IF(OR($A97="",I$5=""),"",IF(AND(I$5&lt;=INDEX(Planning!$I$9:$I$128,ROW()-5),I$5+6&gt;=INDEX(Planning!$H$9:$H$128,ROW()-5)),IF($B97="Jalon",2,1),"")),"")</f>
        <v/>
      </c>
      <c r="J97" s="68">
        <f>IFERROR(IF(OR($A97="",J$5=""),"",IF(AND(J$5&lt;=INDEX(Planning!$I$9:$I$128,ROW()-5),J$5+6&gt;=INDEX(Planning!$H$9:$H$128,ROW()-5)),IF($B97="Jalon",2,1),"")),"")</f>
        <v/>
      </c>
      <c r="K97" s="68">
        <f>IFERROR(IF(OR($A97="",K$5=""),"",IF(AND(K$5&lt;=INDEX(Planning!$I$9:$I$128,ROW()-5),K$5+6&gt;=INDEX(Planning!$H$9:$H$128,ROW()-5)),IF($B97="Jalon",2,1),"")),"")</f>
        <v/>
      </c>
      <c r="L97" s="68">
        <f>IFERROR(IF(OR($A97="",L$5=""),"",IF(AND(L$5&lt;=INDEX(Planning!$I$9:$I$128,ROW()-5),L$5+6&gt;=INDEX(Planning!$H$9:$H$128,ROW()-5)),IF($B97="Jalon",2,1),"")),"")</f>
        <v/>
      </c>
      <c r="M97" s="68">
        <f>IFERROR(IF(OR($A97="",M$5=""),"",IF(AND(M$5&lt;=INDEX(Planning!$I$9:$I$128,ROW()-5),M$5+6&gt;=INDEX(Planning!$H$9:$H$128,ROW()-5)),IF($B97="Jalon",2,1),"")),"")</f>
        <v/>
      </c>
      <c r="N97" s="68">
        <f>IFERROR(IF(OR($A97="",N$5=""),"",IF(AND(N$5&lt;=INDEX(Planning!$I$9:$I$128,ROW()-5),N$5+6&gt;=INDEX(Planning!$H$9:$H$128,ROW()-5)),IF($B97="Jalon",2,1),"")),"")</f>
        <v/>
      </c>
      <c r="O97" s="68">
        <f>IFERROR(IF(OR($A97="",O$5=""),"",IF(AND(O$5&lt;=INDEX(Planning!$I$9:$I$128,ROW()-5),O$5+6&gt;=INDEX(Planning!$H$9:$H$128,ROW()-5)),IF($B97="Jalon",2,1),"")),"")</f>
        <v/>
      </c>
      <c r="P97" s="68">
        <f>IFERROR(IF(OR($A97="",P$5=""),"",IF(AND(P$5&lt;=INDEX(Planning!$I$9:$I$128,ROW()-5),P$5+6&gt;=INDEX(Planning!$H$9:$H$128,ROW()-5)),IF($B97="Jalon",2,1),"")),"")</f>
        <v/>
      </c>
      <c r="Q97" s="68">
        <f>IFERROR(IF(OR($A97="",Q$5=""),"",IF(AND(Q$5&lt;=INDEX(Planning!$I$9:$I$128,ROW()-5),Q$5+6&gt;=INDEX(Planning!$H$9:$H$128,ROW()-5)),IF($B97="Jalon",2,1),"")),"")</f>
        <v/>
      </c>
      <c r="R97" s="68">
        <f>IFERROR(IF(OR($A97="",R$5=""),"",IF(AND(R$5&lt;=INDEX(Planning!$I$9:$I$128,ROW()-5),R$5+6&gt;=INDEX(Planning!$H$9:$H$128,ROW()-5)),IF($B97="Jalon",2,1),"")),"")</f>
        <v/>
      </c>
      <c r="S97" s="68">
        <f>IFERROR(IF(OR($A97="",S$5=""),"",IF(AND(S$5&lt;=INDEX(Planning!$I$9:$I$128,ROW()-5),S$5+6&gt;=INDEX(Planning!$H$9:$H$128,ROW()-5)),IF($B97="Jalon",2,1),"")),"")</f>
        <v/>
      </c>
      <c r="T97" s="68">
        <f>IFERROR(IF(OR($A97="",T$5=""),"",IF(AND(T$5&lt;=INDEX(Planning!$I$9:$I$128,ROW()-5),T$5+6&gt;=INDEX(Planning!$H$9:$H$128,ROW()-5)),IF($B97="Jalon",2,1),"")),"")</f>
        <v/>
      </c>
      <c r="U97" s="68">
        <f>IFERROR(IF(OR($A97="",U$5=""),"",IF(AND(U$5&lt;=INDEX(Planning!$I$9:$I$128,ROW()-5),U$5+6&gt;=INDEX(Planning!$H$9:$H$128,ROW()-5)),IF($B97="Jalon",2,1),"")),"")</f>
        <v/>
      </c>
      <c r="V97" s="68">
        <f>IFERROR(IF(OR($A97="",V$5=""),"",IF(AND(V$5&lt;=INDEX(Planning!$I$9:$I$128,ROW()-5),V$5+6&gt;=INDEX(Planning!$H$9:$H$128,ROW()-5)),IF($B97="Jalon",2,1),"")),"")</f>
        <v/>
      </c>
      <c r="W97" s="68">
        <f>IFERROR(IF(OR($A97="",W$5=""),"",IF(AND(W$5&lt;=INDEX(Planning!$I$9:$I$128,ROW()-5),W$5+6&gt;=INDEX(Planning!$H$9:$H$128,ROW()-5)),IF($B97="Jalon",2,1),"")),"")</f>
        <v/>
      </c>
      <c r="X97" s="68">
        <f>IFERROR(IF(OR($A97="",X$5=""),"",IF(AND(X$5&lt;=INDEX(Planning!$I$9:$I$128,ROW()-5),X$5+6&gt;=INDEX(Planning!$H$9:$H$128,ROW()-5)),IF($B97="Jalon",2,1),"")),"")</f>
        <v/>
      </c>
      <c r="Y97" s="68">
        <f>IFERROR(IF(OR($A97="",Y$5=""),"",IF(AND(Y$5&lt;=INDEX(Planning!$I$9:$I$128,ROW()-5),Y$5+6&gt;=INDEX(Planning!$H$9:$H$128,ROW()-5)),IF($B97="Jalon",2,1),"")),"")</f>
        <v/>
      </c>
      <c r="Z97" s="68">
        <f>IFERROR(IF(OR($A97="",Z$5=""),"",IF(AND(Z$5&lt;=INDEX(Planning!$I$9:$I$128,ROW()-5),Z$5+6&gt;=INDEX(Planning!$H$9:$H$128,ROW()-5)),IF($B97="Jalon",2,1),"")),"")</f>
        <v/>
      </c>
      <c r="AA97" s="68">
        <f>IFERROR(IF(OR($A97="",AA$5=""),"",IF(AND(AA$5&lt;=INDEX(Planning!$I$9:$I$128,ROW()-5),AA$5+6&gt;=INDEX(Planning!$H$9:$H$128,ROW()-5)),IF($B97="Jalon",2,1),"")),"")</f>
        <v/>
      </c>
      <c r="AB97" s="68">
        <f>IFERROR(IF(OR($A97="",AB$5=""),"",IF(AND(AB$5&lt;=INDEX(Planning!$I$9:$I$128,ROW()-5),AB$5+6&gt;=INDEX(Planning!$H$9:$H$128,ROW()-5)),IF($B97="Jalon",2,1),"")),"")</f>
        <v/>
      </c>
      <c r="AC97" s="68">
        <f>IFERROR(IF(OR($A97="",AC$5=""),"",IF(AND(AC$5&lt;=INDEX(Planning!$I$9:$I$128,ROW()-5),AC$5+6&gt;=INDEX(Planning!$H$9:$H$128,ROW()-5)),IF($B97="Jalon",2,1),"")),"")</f>
        <v/>
      </c>
      <c r="AD97" s="68">
        <f>IFERROR(IF(OR($A97="",AD$5=""),"",IF(AND(AD$5&lt;=INDEX(Planning!$I$9:$I$128,ROW()-5),AD$5+6&gt;=INDEX(Planning!$H$9:$H$128,ROW()-5)),IF($B97="Jalon",2,1),"")),"")</f>
        <v/>
      </c>
      <c r="AE97" s="68">
        <f>IFERROR(IF(OR($A97="",AE$5=""),"",IF(AND(AE$5&lt;=INDEX(Planning!$I$9:$I$128,ROW()-5),AE$5+6&gt;=INDEX(Planning!$H$9:$H$128,ROW()-5)),IF($B97="Jalon",2,1),"")),"")</f>
        <v/>
      </c>
      <c r="AF97" s="68">
        <f>IFERROR(IF(OR($A97="",AF$5=""),"",IF(AND(AF$5&lt;=INDEX(Planning!$I$9:$I$128,ROW()-5),AF$5+6&gt;=INDEX(Planning!$H$9:$H$128,ROW()-5)),IF($B97="Jalon",2,1),"")),"")</f>
        <v/>
      </c>
      <c r="AG97" s="68">
        <f>IFERROR(IF(OR($A97="",AG$5=""),"",IF(AND(AG$5&lt;=INDEX(Planning!$I$9:$I$128,ROW()-5),AG$5+6&gt;=INDEX(Planning!$H$9:$H$128,ROW()-5)),IF($B97="Jalon",2,1),"")),"")</f>
        <v/>
      </c>
    </row>
    <row r="98" ht="24" customHeight="1">
      <c r="A98" s="53">
        <f>IF(Planning!A101="","",Planning!A101)</f>
        <v/>
      </c>
      <c r="B98" s="53">
        <f>IF($A98="","",Planning!B101)</f>
        <v/>
      </c>
      <c r="C98" s="40">
        <f>IF($A98="","",Planning!C101)</f>
        <v/>
      </c>
      <c r="D98" s="40">
        <f>IF($A98="","",Planning!E101)</f>
        <v/>
      </c>
      <c r="E98" s="40">
        <f>IF($A98="","",Planning!F101)</f>
        <v/>
      </c>
      <c r="F98" s="53">
        <f>IF($A98="","",Planning!P101)</f>
        <v/>
      </c>
      <c r="G98" s="54">
        <f>IF($A98="","",Planning!M101)</f>
        <v/>
      </c>
      <c r="H98" s="67">
        <f>IFERROR(IF(OR($A98="",H$5=""),"",IF(AND(H$5&lt;=INDEX(Planning!$I$9:$I$128,ROW()-5),H$5+6&gt;=INDEX(Planning!$H$9:$H$128,ROW()-5)),IF($B98="Jalon",2,1),"")),"")</f>
        <v/>
      </c>
      <c r="I98" s="67">
        <f>IFERROR(IF(OR($A98="",I$5=""),"",IF(AND(I$5&lt;=INDEX(Planning!$I$9:$I$128,ROW()-5),I$5+6&gt;=INDEX(Planning!$H$9:$H$128,ROW()-5)),IF($B98="Jalon",2,1),"")),"")</f>
        <v/>
      </c>
      <c r="J98" s="67">
        <f>IFERROR(IF(OR($A98="",J$5=""),"",IF(AND(J$5&lt;=INDEX(Planning!$I$9:$I$128,ROW()-5),J$5+6&gt;=INDEX(Planning!$H$9:$H$128,ROW()-5)),IF($B98="Jalon",2,1),"")),"")</f>
        <v/>
      </c>
      <c r="K98" s="67">
        <f>IFERROR(IF(OR($A98="",K$5=""),"",IF(AND(K$5&lt;=INDEX(Planning!$I$9:$I$128,ROW()-5),K$5+6&gt;=INDEX(Planning!$H$9:$H$128,ROW()-5)),IF($B98="Jalon",2,1),"")),"")</f>
        <v/>
      </c>
      <c r="L98" s="67">
        <f>IFERROR(IF(OR($A98="",L$5=""),"",IF(AND(L$5&lt;=INDEX(Planning!$I$9:$I$128,ROW()-5),L$5+6&gt;=INDEX(Planning!$H$9:$H$128,ROW()-5)),IF($B98="Jalon",2,1),"")),"")</f>
        <v/>
      </c>
      <c r="M98" s="67">
        <f>IFERROR(IF(OR($A98="",M$5=""),"",IF(AND(M$5&lt;=INDEX(Planning!$I$9:$I$128,ROW()-5),M$5+6&gt;=INDEX(Planning!$H$9:$H$128,ROW()-5)),IF($B98="Jalon",2,1),"")),"")</f>
        <v/>
      </c>
      <c r="N98" s="67">
        <f>IFERROR(IF(OR($A98="",N$5=""),"",IF(AND(N$5&lt;=INDEX(Planning!$I$9:$I$128,ROW()-5),N$5+6&gt;=INDEX(Planning!$H$9:$H$128,ROW()-5)),IF($B98="Jalon",2,1),"")),"")</f>
        <v/>
      </c>
      <c r="O98" s="67">
        <f>IFERROR(IF(OR($A98="",O$5=""),"",IF(AND(O$5&lt;=INDEX(Planning!$I$9:$I$128,ROW()-5),O$5+6&gt;=INDEX(Planning!$H$9:$H$128,ROW()-5)),IF($B98="Jalon",2,1),"")),"")</f>
        <v/>
      </c>
      <c r="P98" s="67">
        <f>IFERROR(IF(OR($A98="",P$5=""),"",IF(AND(P$5&lt;=INDEX(Planning!$I$9:$I$128,ROW()-5),P$5+6&gt;=INDEX(Planning!$H$9:$H$128,ROW()-5)),IF($B98="Jalon",2,1),"")),"")</f>
        <v/>
      </c>
      <c r="Q98" s="67">
        <f>IFERROR(IF(OR($A98="",Q$5=""),"",IF(AND(Q$5&lt;=INDEX(Planning!$I$9:$I$128,ROW()-5),Q$5+6&gt;=INDEX(Planning!$H$9:$H$128,ROW()-5)),IF($B98="Jalon",2,1),"")),"")</f>
        <v/>
      </c>
      <c r="R98" s="67">
        <f>IFERROR(IF(OR($A98="",R$5=""),"",IF(AND(R$5&lt;=INDEX(Planning!$I$9:$I$128,ROW()-5),R$5+6&gt;=INDEX(Planning!$H$9:$H$128,ROW()-5)),IF($B98="Jalon",2,1),"")),"")</f>
        <v/>
      </c>
      <c r="S98" s="67">
        <f>IFERROR(IF(OR($A98="",S$5=""),"",IF(AND(S$5&lt;=INDEX(Planning!$I$9:$I$128,ROW()-5),S$5+6&gt;=INDEX(Planning!$H$9:$H$128,ROW()-5)),IF($B98="Jalon",2,1),"")),"")</f>
        <v/>
      </c>
      <c r="T98" s="67">
        <f>IFERROR(IF(OR($A98="",T$5=""),"",IF(AND(T$5&lt;=INDEX(Planning!$I$9:$I$128,ROW()-5),T$5+6&gt;=INDEX(Planning!$H$9:$H$128,ROW()-5)),IF($B98="Jalon",2,1),"")),"")</f>
        <v/>
      </c>
      <c r="U98" s="67">
        <f>IFERROR(IF(OR($A98="",U$5=""),"",IF(AND(U$5&lt;=INDEX(Planning!$I$9:$I$128,ROW()-5),U$5+6&gt;=INDEX(Planning!$H$9:$H$128,ROW()-5)),IF($B98="Jalon",2,1),"")),"")</f>
        <v/>
      </c>
      <c r="V98" s="67">
        <f>IFERROR(IF(OR($A98="",V$5=""),"",IF(AND(V$5&lt;=INDEX(Planning!$I$9:$I$128,ROW()-5),V$5+6&gt;=INDEX(Planning!$H$9:$H$128,ROW()-5)),IF($B98="Jalon",2,1),"")),"")</f>
        <v/>
      </c>
      <c r="W98" s="67">
        <f>IFERROR(IF(OR($A98="",W$5=""),"",IF(AND(W$5&lt;=INDEX(Planning!$I$9:$I$128,ROW()-5),W$5+6&gt;=INDEX(Planning!$H$9:$H$128,ROW()-5)),IF($B98="Jalon",2,1),"")),"")</f>
        <v/>
      </c>
      <c r="X98" s="67">
        <f>IFERROR(IF(OR($A98="",X$5=""),"",IF(AND(X$5&lt;=INDEX(Planning!$I$9:$I$128,ROW()-5),X$5+6&gt;=INDEX(Planning!$H$9:$H$128,ROW()-5)),IF($B98="Jalon",2,1),"")),"")</f>
        <v/>
      </c>
      <c r="Y98" s="67">
        <f>IFERROR(IF(OR($A98="",Y$5=""),"",IF(AND(Y$5&lt;=INDEX(Planning!$I$9:$I$128,ROW()-5),Y$5+6&gt;=INDEX(Planning!$H$9:$H$128,ROW()-5)),IF($B98="Jalon",2,1),"")),"")</f>
        <v/>
      </c>
      <c r="Z98" s="67">
        <f>IFERROR(IF(OR($A98="",Z$5=""),"",IF(AND(Z$5&lt;=INDEX(Planning!$I$9:$I$128,ROW()-5),Z$5+6&gt;=INDEX(Planning!$H$9:$H$128,ROW()-5)),IF($B98="Jalon",2,1),"")),"")</f>
        <v/>
      </c>
      <c r="AA98" s="67">
        <f>IFERROR(IF(OR($A98="",AA$5=""),"",IF(AND(AA$5&lt;=INDEX(Planning!$I$9:$I$128,ROW()-5),AA$5+6&gt;=INDEX(Planning!$H$9:$H$128,ROW()-5)),IF($B98="Jalon",2,1),"")),"")</f>
        <v/>
      </c>
      <c r="AB98" s="67">
        <f>IFERROR(IF(OR($A98="",AB$5=""),"",IF(AND(AB$5&lt;=INDEX(Planning!$I$9:$I$128,ROW()-5),AB$5+6&gt;=INDEX(Planning!$H$9:$H$128,ROW()-5)),IF($B98="Jalon",2,1),"")),"")</f>
        <v/>
      </c>
      <c r="AC98" s="67">
        <f>IFERROR(IF(OR($A98="",AC$5=""),"",IF(AND(AC$5&lt;=INDEX(Planning!$I$9:$I$128,ROW()-5),AC$5+6&gt;=INDEX(Planning!$H$9:$H$128,ROW()-5)),IF($B98="Jalon",2,1),"")),"")</f>
        <v/>
      </c>
      <c r="AD98" s="67">
        <f>IFERROR(IF(OR($A98="",AD$5=""),"",IF(AND(AD$5&lt;=INDEX(Planning!$I$9:$I$128,ROW()-5),AD$5+6&gt;=INDEX(Planning!$H$9:$H$128,ROW()-5)),IF($B98="Jalon",2,1),"")),"")</f>
        <v/>
      </c>
      <c r="AE98" s="67">
        <f>IFERROR(IF(OR($A98="",AE$5=""),"",IF(AND(AE$5&lt;=INDEX(Planning!$I$9:$I$128,ROW()-5),AE$5+6&gt;=INDEX(Planning!$H$9:$H$128,ROW()-5)),IF($B98="Jalon",2,1),"")),"")</f>
        <v/>
      </c>
      <c r="AF98" s="67">
        <f>IFERROR(IF(OR($A98="",AF$5=""),"",IF(AND(AF$5&lt;=INDEX(Planning!$I$9:$I$128,ROW()-5),AF$5+6&gt;=INDEX(Planning!$H$9:$H$128,ROW()-5)),IF($B98="Jalon",2,1),"")),"")</f>
        <v/>
      </c>
      <c r="AG98" s="67">
        <f>IFERROR(IF(OR($A98="",AG$5=""),"",IF(AND(AG$5&lt;=INDEX(Planning!$I$9:$I$128,ROW()-5),AG$5+6&gt;=INDEX(Planning!$H$9:$H$128,ROW()-5)),IF($B98="Jalon",2,1),"")),"")</f>
        <v/>
      </c>
    </row>
    <row r="99" ht="24" customHeight="1">
      <c r="A99" s="56">
        <f>IF(Planning!A102="","",Planning!A102)</f>
        <v/>
      </c>
      <c r="B99" s="56">
        <f>IF($A99="","",Planning!B102)</f>
        <v/>
      </c>
      <c r="C99" s="39">
        <f>IF($A99="","",Planning!C102)</f>
        <v/>
      </c>
      <c r="D99" s="39">
        <f>IF($A99="","",Planning!E102)</f>
        <v/>
      </c>
      <c r="E99" s="39">
        <f>IF($A99="","",Planning!F102)</f>
        <v/>
      </c>
      <c r="F99" s="56">
        <f>IF($A99="","",Planning!P102)</f>
        <v/>
      </c>
      <c r="G99" s="57">
        <f>IF($A99="","",Planning!M102)</f>
        <v/>
      </c>
      <c r="H99" s="68">
        <f>IFERROR(IF(OR($A99="",H$5=""),"",IF(AND(H$5&lt;=INDEX(Planning!$I$9:$I$128,ROW()-5),H$5+6&gt;=INDEX(Planning!$H$9:$H$128,ROW()-5)),IF($B99="Jalon",2,1),"")),"")</f>
        <v/>
      </c>
      <c r="I99" s="68">
        <f>IFERROR(IF(OR($A99="",I$5=""),"",IF(AND(I$5&lt;=INDEX(Planning!$I$9:$I$128,ROW()-5),I$5+6&gt;=INDEX(Planning!$H$9:$H$128,ROW()-5)),IF($B99="Jalon",2,1),"")),"")</f>
        <v/>
      </c>
      <c r="J99" s="68">
        <f>IFERROR(IF(OR($A99="",J$5=""),"",IF(AND(J$5&lt;=INDEX(Planning!$I$9:$I$128,ROW()-5),J$5+6&gt;=INDEX(Planning!$H$9:$H$128,ROW()-5)),IF($B99="Jalon",2,1),"")),"")</f>
        <v/>
      </c>
      <c r="K99" s="68">
        <f>IFERROR(IF(OR($A99="",K$5=""),"",IF(AND(K$5&lt;=INDEX(Planning!$I$9:$I$128,ROW()-5),K$5+6&gt;=INDEX(Planning!$H$9:$H$128,ROW()-5)),IF($B99="Jalon",2,1),"")),"")</f>
        <v/>
      </c>
      <c r="L99" s="68">
        <f>IFERROR(IF(OR($A99="",L$5=""),"",IF(AND(L$5&lt;=INDEX(Planning!$I$9:$I$128,ROW()-5),L$5+6&gt;=INDEX(Planning!$H$9:$H$128,ROW()-5)),IF($B99="Jalon",2,1),"")),"")</f>
        <v/>
      </c>
      <c r="M99" s="68">
        <f>IFERROR(IF(OR($A99="",M$5=""),"",IF(AND(M$5&lt;=INDEX(Planning!$I$9:$I$128,ROW()-5),M$5+6&gt;=INDEX(Planning!$H$9:$H$128,ROW()-5)),IF($B99="Jalon",2,1),"")),"")</f>
        <v/>
      </c>
      <c r="N99" s="68">
        <f>IFERROR(IF(OR($A99="",N$5=""),"",IF(AND(N$5&lt;=INDEX(Planning!$I$9:$I$128,ROW()-5),N$5+6&gt;=INDEX(Planning!$H$9:$H$128,ROW()-5)),IF($B99="Jalon",2,1),"")),"")</f>
        <v/>
      </c>
      <c r="O99" s="68">
        <f>IFERROR(IF(OR($A99="",O$5=""),"",IF(AND(O$5&lt;=INDEX(Planning!$I$9:$I$128,ROW()-5),O$5+6&gt;=INDEX(Planning!$H$9:$H$128,ROW()-5)),IF($B99="Jalon",2,1),"")),"")</f>
        <v/>
      </c>
      <c r="P99" s="68">
        <f>IFERROR(IF(OR($A99="",P$5=""),"",IF(AND(P$5&lt;=INDEX(Planning!$I$9:$I$128,ROW()-5),P$5+6&gt;=INDEX(Planning!$H$9:$H$128,ROW()-5)),IF($B99="Jalon",2,1),"")),"")</f>
        <v/>
      </c>
      <c r="Q99" s="68">
        <f>IFERROR(IF(OR($A99="",Q$5=""),"",IF(AND(Q$5&lt;=INDEX(Planning!$I$9:$I$128,ROW()-5),Q$5+6&gt;=INDEX(Planning!$H$9:$H$128,ROW()-5)),IF($B99="Jalon",2,1),"")),"")</f>
        <v/>
      </c>
      <c r="R99" s="68">
        <f>IFERROR(IF(OR($A99="",R$5=""),"",IF(AND(R$5&lt;=INDEX(Planning!$I$9:$I$128,ROW()-5),R$5+6&gt;=INDEX(Planning!$H$9:$H$128,ROW()-5)),IF($B99="Jalon",2,1),"")),"")</f>
        <v/>
      </c>
      <c r="S99" s="68">
        <f>IFERROR(IF(OR($A99="",S$5=""),"",IF(AND(S$5&lt;=INDEX(Planning!$I$9:$I$128,ROW()-5),S$5+6&gt;=INDEX(Planning!$H$9:$H$128,ROW()-5)),IF($B99="Jalon",2,1),"")),"")</f>
        <v/>
      </c>
      <c r="T99" s="68">
        <f>IFERROR(IF(OR($A99="",T$5=""),"",IF(AND(T$5&lt;=INDEX(Planning!$I$9:$I$128,ROW()-5),T$5+6&gt;=INDEX(Planning!$H$9:$H$128,ROW()-5)),IF($B99="Jalon",2,1),"")),"")</f>
        <v/>
      </c>
      <c r="U99" s="68">
        <f>IFERROR(IF(OR($A99="",U$5=""),"",IF(AND(U$5&lt;=INDEX(Planning!$I$9:$I$128,ROW()-5),U$5+6&gt;=INDEX(Planning!$H$9:$H$128,ROW()-5)),IF($B99="Jalon",2,1),"")),"")</f>
        <v/>
      </c>
      <c r="V99" s="68">
        <f>IFERROR(IF(OR($A99="",V$5=""),"",IF(AND(V$5&lt;=INDEX(Planning!$I$9:$I$128,ROW()-5),V$5+6&gt;=INDEX(Planning!$H$9:$H$128,ROW()-5)),IF($B99="Jalon",2,1),"")),"")</f>
        <v/>
      </c>
      <c r="W99" s="68">
        <f>IFERROR(IF(OR($A99="",W$5=""),"",IF(AND(W$5&lt;=INDEX(Planning!$I$9:$I$128,ROW()-5),W$5+6&gt;=INDEX(Planning!$H$9:$H$128,ROW()-5)),IF($B99="Jalon",2,1),"")),"")</f>
        <v/>
      </c>
      <c r="X99" s="68">
        <f>IFERROR(IF(OR($A99="",X$5=""),"",IF(AND(X$5&lt;=INDEX(Planning!$I$9:$I$128,ROW()-5),X$5+6&gt;=INDEX(Planning!$H$9:$H$128,ROW()-5)),IF($B99="Jalon",2,1),"")),"")</f>
        <v/>
      </c>
      <c r="Y99" s="68">
        <f>IFERROR(IF(OR($A99="",Y$5=""),"",IF(AND(Y$5&lt;=INDEX(Planning!$I$9:$I$128,ROW()-5),Y$5+6&gt;=INDEX(Planning!$H$9:$H$128,ROW()-5)),IF($B99="Jalon",2,1),"")),"")</f>
        <v/>
      </c>
      <c r="Z99" s="68">
        <f>IFERROR(IF(OR($A99="",Z$5=""),"",IF(AND(Z$5&lt;=INDEX(Planning!$I$9:$I$128,ROW()-5),Z$5+6&gt;=INDEX(Planning!$H$9:$H$128,ROW()-5)),IF($B99="Jalon",2,1),"")),"")</f>
        <v/>
      </c>
      <c r="AA99" s="68">
        <f>IFERROR(IF(OR($A99="",AA$5=""),"",IF(AND(AA$5&lt;=INDEX(Planning!$I$9:$I$128,ROW()-5),AA$5+6&gt;=INDEX(Planning!$H$9:$H$128,ROW()-5)),IF($B99="Jalon",2,1),"")),"")</f>
        <v/>
      </c>
      <c r="AB99" s="68">
        <f>IFERROR(IF(OR($A99="",AB$5=""),"",IF(AND(AB$5&lt;=INDEX(Planning!$I$9:$I$128,ROW()-5),AB$5+6&gt;=INDEX(Planning!$H$9:$H$128,ROW()-5)),IF($B99="Jalon",2,1),"")),"")</f>
        <v/>
      </c>
      <c r="AC99" s="68">
        <f>IFERROR(IF(OR($A99="",AC$5=""),"",IF(AND(AC$5&lt;=INDEX(Planning!$I$9:$I$128,ROW()-5),AC$5+6&gt;=INDEX(Planning!$H$9:$H$128,ROW()-5)),IF($B99="Jalon",2,1),"")),"")</f>
        <v/>
      </c>
      <c r="AD99" s="68">
        <f>IFERROR(IF(OR($A99="",AD$5=""),"",IF(AND(AD$5&lt;=INDEX(Planning!$I$9:$I$128,ROW()-5),AD$5+6&gt;=INDEX(Planning!$H$9:$H$128,ROW()-5)),IF($B99="Jalon",2,1),"")),"")</f>
        <v/>
      </c>
      <c r="AE99" s="68">
        <f>IFERROR(IF(OR($A99="",AE$5=""),"",IF(AND(AE$5&lt;=INDEX(Planning!$I$9:$I$128,ROW()-5),AE$5+6&gt;=INDEX(Planning!$H$9:$H$128,ROW()-5)),IF($B99="Jalon",2,1),"")),"")</f>
        <v/>
      </c>
      <c r="AF99" s="68">
        <f>IFERROR(IF(OR($A99="",AF$5=""),"",IF(AND(AF$5&lt;=INDEX(Planning!$I$9:$I$128,ROW()-5),AF$5+6&gt;=INDEX(Planning!$H$9:$H$128,ROW()-5)),IF($B99="Jalon",2,1),"")),"")</f>
        <v/>
      </c>
      <c r="AG99" s="68">
        <f>IFERROR(IF(OR($A99="",AG$5=""),"",IF(AND(AG$5&lt;=INDEX(Planning!$I$9:$I$128,ROW()-5),AG$5+6&gt;=INDEX(Planning!$H$9:$H$128,ROW()-5)),IF($B99="Jalon",2,1),"")),"")</f>
        <v/>
      </c>
    </row>
    <row r="100" ht="24" customHeight="1">
      <c r="A100" s="53">
        <f>IF(Planning!A103="","",Planning!A103)</f>
        <v/>
      </c>
      <c r="B100" s="53">
        <f>IF($A100="","",Planning!B103)</f>
        <v/>
      </c>
      <c r="C100" s="40">
        <f>IF($A100="","",Planning!C103)</f>
        <v/>
      </c>
      <c r="D100" s="40">
        <f>IF($A100="","",Planning!E103)</f>
        <v/>
      </c>
      <c r="E100" s="40">
        <f>IF($A100="","",Planning!F103)</f>
        <v/>
      </c>
      <c r="F100" s="53">
        <f>IF($A100="","",Planning!P103)</f>
        <v/>
      </c>
      <c r="G100" s="54">
        <f>IF($A100="","",Planning!M103)</f>
        <v/>
      </c>
      <c r="H100" s="67">
        <f>IFERROR(IF(OR($A100="",H$5=""),"",IF(AND(H$5&lt;=INDEX(Planning!$I$9:$I$128,ROW()-5),H$5+6&gt;=INDEX(Planning!$H$9:$H$128,ROW()-5)),IF($B100="Jalon",2,1),"")),"")</f>
        <v/>
      </c>
      <c r="I100" s="67">
        <f>IFERROR(IF(OR($A100="",I$5=""),"",IF(AND(I$5&lt;=INDEX(Planning!$I$9:$I$128,ROW()-5),I$5+6&gt;=INDEX(Planning!$H$9:$H$128,ROW()-5)),IF($B100="Jalon",2,1),"")),"")</f>
        <v/>
      </c>
      <c r="J100" s="67">
        <f>IFERROR(IF(OR($A100="",J$5=""),"",IF(AND(J$5&lt;=INDEX(Planning!$I$9:$I$128,ROW()-5),J$5+6&gt;=INDEX(Planning!$H$9:$H$128,ROW()-5)),IF($B100="Jalon",2,1),"")),"")</f>
        <v/>
      </c>
      <c r="K100" s="67">
        <f>IFERROR(IF(OR($A100="",K$5=""),"",IF(AND(K$5&lt;=INDEX(Planning!$I$9:$I$128,ROW()-5),K$5+6&gt;=INDEX(Planning!$H$9:$H$128,ROW()-5)),IF($B100="Jalon",2,1),"")),"")</f>
        <v/>
      </c>
      <c r="L100" s="67">
        <f>IFERROR(IF(OR($A100="",L$5=""),"",IF(AND(L$5&lt;=INDEX(Planning!$I$9:$I$128,ROW()-5),L$5+6&gt;=INDEX(Planning!$H$9:$H$128,ROW()-5)),IF($B100="Jalon",2,1),"")),"")</f>
        <v/>
      </c>
      <c r="M100" s="67">
        <f>IFERROR(IF(OR($A100="",M$5=""),"",IF(AND(M$5&lt;=INDEX(Planning!$I$9:$I$128,ROW()-5),M$5+6&gt;=INDEX(Planning!$H$9:$H$128,ROW()-5)),IF($B100="Jalon",2,1),"")),"")</f>
        <v/>
      </c>
      <c r="N100" s="67">
        <f>IFERROR(IF(OR($A100="",N$5=""),"",IF(AND(N$5&lt;=INDEX(Planning!$I$9:$I$128,ROW()-5),N$5+6&gt;=INDEX(Planning!$H$9:$H$128,ROW()-5)),IF($B100="Jalon",2,1),"")),"")</f>
        <v/>
      </c>
      <c r="O100" s="67">
        <f>IFERROR(IF(OR($A100="",O$5=""),"",IF(AND(O$5&lt;=INDEX(Planning!$I$9:$I$128,ROW()-5),O$5+6&gt;=INDEX(Planning!$H$9:$H$128,ROW()-5)),IF($B100="Jalon",2,1),"")),"")</f>
        <v/>
      </c>
      <c r="P100" s="67">
        <f>IFERROR(IF(OR($A100="",P$5=""),"",IF(AND(P$5&lt;=INDEX(Planning!$I$9:$I$128,ROW()-5),P$5+6&gt;=INDEX(Planning!$H$9:$H$128,ROW()-5)),IF($B100="Jalon",2,1),"")),"")</f>
        <v/>
      </c>
      <c r="Q100" s="67">
        <f>IFERROR(IF(OR($A100="",Q$5=""),"",IF(AND(Q$5&lt;=INDEX(Planning!$I$9:$I$128,ROW()-5),Q$5+6&gt;=INDEX(Planning!$H$9:$H$128,ROW()-5)),IF($B100="Jalon",2,1),"")),"")</f>
        <v/>
      </c>
      <c r="R100" s="67">
        <f>IFERROR(IF(OR($A100="",R$5=""),"",IF(AND(R$5&lt;=INDEX(Planning!$I$9:$I$128,ROW()-5),R$5+6&gt;=INDEX(Planning!$H$9:$H$128,ROW()-5)),IF($B100="Jalon",2,1),"")),"")</f>
        <v/>
      </c>
      <c r="S100" s="67">
        <f>IFERROR(IF(OR($A100="",S$5=""),"",IF(AND(S$5&lt;=INDEX(Planning!$I$9:$I$128,ROW()-5),S$5+6&gt;=INDEX(Planning!$H$9:$H$128,ROW()-5)),IF($B100="Jalon",2,1),"")),"")</f>
        <v/>
      </c>
      <c r="T100" s="67">
        <f>IFERROR(IF(OR($A100="",T$5=""),"",IF(AND(T$5&lt;=INDEX(Planning!$I$9:$I$128,ROW()-5),T$5+6&gt;=INDEX(Planning!$H$9:$H$128,ROW()-5)),IF($B100="Jalon",2,1),"")),"")</f>
        <v/>
      </c>
      <c r="U100" s="67">
        <f>IFERROR(IF(OR($A100="",U$5=""),"",IF(AND(U$5&lt;=INDEX(Planning!$I$9:$I$128,ROW()-5),U$5+6&gt;=INDEX(Planning!$H$9:$H$128,ROW()-5)),IF($B100="Jalon",2,1),"")),"")</f>
        <v/>
      </c>
      <c r="V100" s="67">
        <f>IFERROR(IF(OR($A100="",V$5=""),"",IF(AND(V$5&lt;=INDEX(Planning!$I$9:$I$128,ROW()-5),V$5+6&gt;=INDEX(Planning!$H$9:$H$128,ROW()-5)),IF($B100="Jalon",2,1),"")),"")</f>
        <v/>
      </c>
      <c r="W100" s="67">
        <f>IFERROR(IF(OR($A100="",W$5=""),"",IF(AND(W$5&lt;=INDEX(Planning!$I$9:$I$128,ROW()-5),W$5+6&gt;=INDEX(Planning!$H$9:$H$128,ROW()-5)),IF($B100="Jalon",2,1),"")),"")</f>
        <v/>
      </c>
      <c r="X100" s="67">
        <f>IFERROR(IF(OR($A100="",X$5=""),"",IF(AND(X$5&lt;=INDEX(Planning!$I$9:$I$128,ROW()-5),X$5+6&gt;=INDEX(Planning!$H$9:$H$128,ROW()-5)),IF($B100="Jalon",2,1),"")),"")</f>
        <v/>
      </c>
      <c r="Y100" s="67">
        <f>IFERROR(IF(OR($A100="",Y$5=""),"",IF(AND(Y$5&lt;=INDEX(Planning!$I$9:$I$128,ROW()-5),Y$5+6&gt;=INDEX(Planning!$H$9:$H$128,ROW()-5)),IF($B100="Jalon",2,1),"")),"")</f>
        <v/>
      </c>
      <c r="Z100" s="67">
        <f>IFERROR(IF(OR($A100="",Z$5=""),"",IF(AND(Z$5&lt;=INDEX(Planning!$I$9:$I$128,ROW()-5),Z$5+6&gt;=INDEX(Planning!$H$9:$H$128,ROW()-5)),IF($B100="Jalon",2,1),"")),"")</f>
        <v/>
      </c>
      <c r="AA100" s="67">
        <f>IFERROR(IF(OR($A100="",AA$5=""),"",IF(AND(AA$5&lt;=INDEX(Planning!$I$9:$I$128,ROW()-5),AA$5+6&gt;=INDEX(Planning!$H$9:$H$128,ROW()-5)),IF($B100="Jalon",2,1),"")),"")</f>
        <v/>
      </c>
      <c r="AB100" s="67">
        <f>IFERROR(IF(OR($A100="",AB$5=""),"",IF(AND(AB$5&lt;=INDEX(Planning!$I$9:$I$128,ROW()-5),AB$5+6&gt;=INDEX(Planning!$H$9:$H$128,ROW()-5)),IF($B100="Jalon",2,1),"")),"")</f>
        <v/>
      </c>
      <c r="AC100" s="67">
        <f>IFERROR(IF(OR($A100="",AC$5=""),"",IF(AND(AC$5&lt;=INDEX(Planning!$I$9:$I$128,ROW()-5),AC$5+6&gt;=INDEX(Planning!$H$9:$H$128,ROW()-5)),IF($B100="Jalon",2,1),"")),"")</f>
        <v/>
      </c>
      <c r="AD100" s="67">
        <f>IFERROR(IF(OR($A100="",AD$5=""),"",IF(AND(AD$5&lt;=INDEX(Planning!$I$9:$I$128,ROW()-5),AD$5+6&gt;=INDEX(Planning!$H$9:$H$128,ROW()-5)),IF($B100="Jalon",2,1),"")),"")</f>
        <v/>
      </c>
      <c r="AE100" s="67">
        <f>IFERROR(IF(OR($A100="",AE$5=""),"",IF(AND(AE$5&lt;=INDEX(Planning!$I$9:$I$128,ROW()-5),AE$5+6&gt;=INDEX(Planning!$H$9:$H$128,ROW()-5)),IF($B100="Jalon",2,1),"")),"")</f>
        <v/>
      </c>
      <c r="AF100" s="67">
        <f>IFERROR(IF(OR($A100="",AF$5=""),"",IF(AND(AF$5&lt;=INDEX(Planning!$I$9:$I$128,ROW()-5),AF$5+6&gt;=INDEX(Planning!$H$9:$H$128,ROW()-5)),IF($B100="Jalon",2,1),"")),"")</f>
        <v/>
      </c>
      <c r="AG100" s="67">
        <f>IFERROR(IF(OR($A100="",AG$5=""),"",IF(AND(AG$5&lt;=INDEX(Planning!$I$9:$I$128,ROW()-5),AG$5+6&gt;=INDEX(Planning!$H$9:$H$128,ROW()-5)),IF($B100="Jalon",2,1),"")),"")</f>
        <v/>
      </c>
    </row>
    <row r="101" ht="24" customHeight="1">
      <c r="A101" s="56">
        <f>IF(Planning!A104="","",Planning!A104)</f>
        <v/>
      </c>
      <c r="B101" s="56">
        <f>IF($A101="","",Planning!B104)</f>
        <v/>
      </c>
      <c r="C101" s="39">
        <f>IF($A101="","",Planning!C104)</f>
        <v/>
      </c>
      <c r="D101" s="39">
        <f>IF($A101="","",Planning!E104)</f>
        <v/>
      </c>
      <c r="E101" s="39">
        <f>IF($A101="","",Planning!F104)</f>
        <v/>
      </c>
      <c r="F101" s="56">
        <f>IF($A101="","",Planning!P104)</f>
        <v/>
      </c>
      <c r="G101" s="57">
        <f>IF($A101="","",Planning!M104)</f>
        <v/>
      </c>
      <c r="H101" s="68">
        <f>IFERROR(IF(OR($A101="",H$5=""),"",IF(AND(H$5&lt;=INDEX(Planning!$I$9:$I$128,ROW()-5),H$5+6&gt;=INDEX(Planning!$H$9:$H$128,ROW()-5)),IF($B101="Jalon",2,1),"")),"")</f>
        <v/>
      </c>
      <c r="I101" s="68">
        <f>IFERROR(IF(OR($A101="",I$5=""),"",IF(AND(I$5&lt;=INDEX(Planning!$I$9:$I$128,ROW()-5),I$5+6&gt;=INDEX(Planning!$H$9:$H$128,ROW()-5)),IF($B101="Jalon",2,1),"")),"")</f>
        <v/>
      </c>
      <c r="J101" s="68">
        <f>IFERROR(IF(OR($A101="",J$5=""),"",IF(AND(J$5&lt;=INDEX(Planning!$I$9:$I$128,ROW()-5),J$5+6&gt;=INDEX(Planning!$H$9:$H$128,ROW()-5)),IF($B101="Jalon",2,1),"")),"")</f>
        <v/>
      </c>
      <c r="K101" s="68">
        <f>IFERROR(IF(OR($A101="",K$5=""),"",IF(AND(K$5&lt;=INDEX(Planning!$I$9:$I$128,ROW()-5),K$5+6&gt;=INDEX(Planning!$H$9:$H$128,ROW()-5)),IF($B101="Jalon",2,1),"")),"")</f>
        <v/>
      </c>
      <c r="L101" s="68">
        <f>IFERROR(IF(OR($A101="",L$5=""),"",IF(AND(L$5&lt;=INDEX(Planning!$I$9:$I$128,ROW()-5),L$5+6&gt;=INDEX(Planning!$H$9:$H$128,ROW()-5)),IF($B101="Jalon",2,1),"")),"")</f>
        <v/>
      </c>
      <c r="M101" s="68">
        <f>IFERROR(IF(OR($A101="",M$5=""),"",IF(AND(M$5&lt;=INDEX(Planning!$I$9:$I$128,ROW()-5),M$5+6&gt;=INDEX(Planning!$H$9:$H$128,ROW()-5)),IF($B101="Jalon",2,1),"")),"")</f>
        <v/>
      </c>
      <c r="N101" s="68">
        <f>IFERROR(IF(OR($A101="",N$5=""),"",IF(AND(N$5&lt;=INDEX(Planning!$I$9:$I$128,ROW()-5),N$5+6&gt;=INDEX(Planning!$H$9:$H$128,ROW()-5)),IF($B101="Jalon",2,1),"")),"")</f>
        <v/>
      </c>
      <c r="O101" s="68">
        <f>IFERROR(IF(OR($A101="",O$5=""),"",IF(AND(O$5&lt;=INDEX(Planning!$I$9:$I$128,ROW()-5),O$5+6&gt;=INDEX(Planning!$H$9:$H$128,ROW()-5)),IF($B101="Jalon",2,1),"")),"")</f>
        <v/>
      </c>
      <c r="P101" s="68">
        <f>IFERROR(IF(OR($A101="",P$5=""),"",IF(AND(P$5&lt;=INDEX(Planning!$I$9:$I$128,ROW()-5),P$5+6&gt;=INDEX(Planning!$H$9:$H$128,ROW()-5)),IF($B101="Jalon",2,1),"")),"")</f>
        <v/>
      </c>
      <c r="Q101" s="68">
        <f>IFERROR(IF(OR($A101="",Q$5=""),"",IF(AND(Q$5&lt;=INDEX(Planning!$I$9:$I$128,ROW()-5),Q$5+6&gt;=INDEX(Planning!$H$9:$H$128,ROW()-5)),IF($B101="Jalon",2,1),"")),"")</f>
        <v/>
      </c>
      <c r="R101" s="68">
        <f>IFERROR(IF(OR($A101="",R$5=""),"",IF(AND(R$5&lt;=INDEX(Planning!$I$9:$I$128,ROW()-5),R$5+6&gt;=INDEX(Planning!$H$9:$H$128,ROW()-5)),IF($B101="Jalon",2,1),"")),"")</f>
        <v/>
      </c>
      <c r="S101" s="68">
        <f>IFERROR(IF(OR($A101="",S$5=""),"",IF(AND(S$5&lt;=INDEX(Planning!$I$9:$I$128,ROW()-5),S$5+6&gt;=INDEX(Planning!$H$9:$H$128,ROW()-5)),IF($B101="Jalon",2,1),"")),"")</f>
        <v/>
      </c>
      <c r="T101" s="68">
        <f>IFERROR(IF(OR($A101="",T$5=""),"",IF(AND(T$5&lt;=INDEX(Planning!$I$9:$I$128,ROW()-5),T$5+6&gt;=INDEX(Planning!$H$9:$H$128,ROW()-5)),IF($B101="Jalon",2,1),"")),"")</f>
        <v/>
      </c>
      <c r="U101" s="68">
        <f>IFERROR(IF(OR($A101="",U$5=""),"",IF(AND(U$5&lt;=INDEX(Planning!$I$9:$I$128,ROW()-5),U$5+6&gt;=INDEX(Planning!$H$9:$H$128,ROW()-5)),IF($B101="Jalon",2,1),"")),"")</f>
        <v/>
      </c>
      <c r="V101" s="68">
        <f>IFERROR(IF(OR($A101="",V$5=""),"",IF(AND(V$5&lt;=INDEX(Planning!$I$9:$I$128,ROW()-5),V$5+6&gt;=INDEX(Planning!$H$9:$H$128,ROW()-5)),IF($B101="Jalon",2,1),"")),"")</f>
        <v/>
      </c>
      <c r="W101" s="68">
        <f>IFERROR(IF(OR($A101="",W$5=""),"",IF(AND(W$5&lt;=INDEX(Planning!$I$9:$I$128,ROW()-5),W$5+6&gt;=INDEX(Planning!$H$9:$H$128,ROW()-5)),IF($B101="Jalon",2,1),"")),"")</f>
        <v/>
      </c>
      <c r="X101" s="68">
        <f>IFERROR(IF(OR($A101="",X$5=""),"",IF(AND(X$5&lt;=INDEX(Planning!$I$9:$I$128,ROW()-5),X$5+6&gt;=INDEX(Planning!$H$9:$H$128,ROW()-5)),IF($B101="Jalon",2,1),"")),"")</f>
        <v/>
      </c>
      <c r="Y101" s="68">
        <f>IFERROR(IF(OR($A101="",Y$5=""),"",IF(AND(Y$5&lt;=INDEX(Planning!$I$9:$I$128,ROW()-5),Y$5+6&gt;=INDEX(Planning!$H$9:$H$128,ROW()-5)),IF($B101="Jalon",2,1),"")),"")</f>
        <v/>
      </c>
      <c r="Z101" s="68">
        <f>IFERROR(IF(OR($A101="",Z$5=""),"",IF(AND(Z$5&lt;=INDEX(Planning!$I$9:$I$128,ROW()-5),Z$5+6&gt;=INDEX(Planning!$H$9:$H$128,ROW()-5)),IF($B101="Jalon",2,1),"")),"")</f>
        <v/>
      </c>
      <c r="AA101" s="68">
        <f>IFERROR(IF(OR($A101="",AA$5=""),"",IF(AND(AA$5&lt;=INDEX(Planning!$I$9:$I$128,ROW()-5),AA$5+6&gt;=INDEX(Planning!$H$9:$H$128,ROW()-5)),IF($B101="Jalon",2,1),"")),"")</f>
        <v/>
      </c>
      <c r="AB101" s="68">
        <f>IFERROR(IF(OR($A101="",AB$5=""),"",IF(AND(AB$5&lt;=INDEX(Planning!$I$9:$I$128,ROW()-5),AB$5+6&gt;=INDEX(Planning!$H$9:$H$128,ROW()-5)),IF($B101="Jalon",2,1),"")),"")</f>
        <v/>
      </c>
      <c r="AC101" s="68">
        <f>IFERROR(IF(OR($A101="",AC$5=""),"",IF(AND(AC$5&lt;=INDEX(Planning!$I$9:$I$128,ROW()-5),AC$5+6&gt;=INDEX(Planning!$H$9:$H$128,ROW()-5)),IF($B101="Jalon",2,1),"")),"")</f>
        <v/>
      </c>
      <c r="AD101" s="68">
        <f>IFERROR(IF(OR($A101="",AD$5=""),"",IF(AND(AD$5&lt;=INDEX(Planning!$I$9:$I$128,ROW()-5),AD$5+6&gt;=INDEX(Planning!$H$9:$H$128,ROW()-5)),IF($B101="Jalon",2,1),"")),"")</f>
        <v/>
      </c>
      <c r="AE101" s="68">
        <f>IFERROR(IF(OR($A101="",AE$5=""),"",IF(AND(AE$5&lt;=INDEX(Planning!$I$9:$I$128,ROW()-5),AE$5+6&gt;=INDEX(Planning!$H$9:$H$128,ROW()-5)),IF($B101="Jalon",2,1),"")),"")</f>
        <v/>
      </c>
      <c r="AF101" s="68">
        <f>IFERROR(IF(OR($A101="",AF$5=""),"",IF(AND(AF$5&lt;=INDEX(Planning!$I$9:$I$128,ROW()-5),AF$5+6&gt;=INDEX(Planning!$H$9:$H$128,ROW()-5)),IF($B101="Jalon",2,1),"")),"")</f>
        <v/>
      </c>
      <c r="AG101" s="68">
        <f>IFERROR(IF(OR($A101="",AG$5=""),"",IF(AND(AG$5&lt;=INDEX(Planning!$I$9:$I$128,ROW()-5),AG$5+6&gt;=INDEX(Planning!$H$9:$H$128,ROW()-5)),IF($B101="Jalon",2,1),"")),"")</f>
        <v/>
      </c>
    </row>
    <row r="102" ht="24" customHeight="1">
      <c r="A102" s="53">
        <f>IF(Planning!A105="","",Planning!A105)</f>
        <v/>
      </c>
      <c r="B102" s="53">
        <f>IF($A102="","",Planning!B105)</f>
        <v/>
      </c>
      <c r="C102" s="40">
        <f>IF($A102="","",Planning!C105)</f>
        <v/>
      </c>
      <c r="D102" s="40">
        <f>IF($A102="","",Planning!E105)</f>
        <v/>
      </c>
      <c r="E102" s="40">
        <f>IF($A102="","",Planning!F105)</f>
        <v/>
      </c>
      <c r="F102" s="53">
        <f>IF($A102="","",Planning!P105)</f>
        <v/>
      </c>
      <c r="G102" s="54">
        <f>IF($A102="","",Planning!M105)</f>
        <v/>
      </c>
      <c r="H102" s="67">
        <f>IFERROR(IF(OR($A102="",H$5=""),"",IF(AND(H$5&lt;=INDEX(Planning!$I$9:$I$128,ROW()-5),H$5+6&gt;=INDEX(Planning!$H$9:$H$128,ROW()-5)),IF($B102="Jalon",2,1),"")),"")</f>
        <v/>
      </c>
      <c r="I102" s="67">
        <f>IFERROR(IF(OR($A102="",I$5=""),"",IF(AND(I$5&lt;=INDEX(Planning!$I$9:$I$128,ROW()-5),I$5+6&gt;=INDEX(Planning!$H$9:$H$128,ROW()-5)),IF($B102="Jalon",2,1),"")),"")</f>
        <v/>
      </c>
      <c r="J102" s="67">
        <f>IFERROR(IF(OR($A102="",J$5=""),"",IF(AND(J$5&lt;=INDEX(Planning!$I$9:$I$128,ROW()-5),J$5+6&gt;=INDEX(Planning!$H$9:$H$128,ROW()-5)),IF($B102="Jalon",2,1),"")),"")</f>
        <v/>
      </c>
      <c r="K102" s="67">
        <f>IFERROR(IF(OR($A102="",K$5=""),"",IF(AND(K$5&lt;=INDEX(Planning!$I$9:$I$128,ROW()-5),K$5+6&gt;=INDEX(Planning!$H$9:$H$128,ROW()-5)),IF($B102="Jalon",2,1),"")),"")</f>
        <v/>
      </c>
      <c r="L102" s="67">
        <f>IFERROR(IF(OR($A102="",L$5=""),"",IF(AND(L$5&lt;=INDEX(Planning!$I$9:$I$128,ROW()-5),L$5+6&gt;=INDEX(Planning!$H$9:$H$128,ROW()-5)),IF($B102="Jalon",2,1),"")),"")</f>
        <v/>
      </c>
      <c r="M102" s="67">
        <f>IFERROR(IF(OR($A102="",M$5=""),"",IF(AND(M$5&lt;=INDEX(Planning!$I$9:$I$128,ROW()-5),M$5+6&gt;=INDEX(Planning!$H$9:$H$128,ROW()-5)),IF($B102="Jalon",2,1),"")),"")</f>
        <v/>
      </c>
      <c r="N102" s="67">
        <f>IFERROR(IF(OR($A102="",N$5=""),"",IF(AND(N$5&lt;=INDEX(Planning!$I$9:$I$128,ROW()-5),N$5+6&gt;=INDEX(Planning!$H$9:$H$128,ROW()-5)),IF($B102="Jalon",2,1),"")),"")</f>
        <v/>
      </c>
      <c r="O102" s="67">
        <f>IFERROR(IF(OR($A102="",O$5=""),"",IF(AND(O$5&lt;=INDEX(Planning!$I$9:$I$128,ROW()-5),O$5+6&gt;=INDEX(Planning!$H$9:$H$128,ROW()-5)),IF($B102="Jalon",2,1),"")),"")</f>
        <v/>
      </c>
      <c r="P102" s="67">
        <f>IFERROR(IF(OR($A102="",P$5=""),"",IF(AND(P$5&lt;=INDEX(Planning!$I$9:$I$128,ROW()-5),P$5+6&gt;=INDEX(Planning!$H$9:$H$128,ROW()-5)),IF($B102="Jalon",2,1),"")),"")</f>
        <v/>
      </c>
      <c r="Q102" s="67">
        <f>IFERROR(IF(OR($A102="",Q$5=""),"",IF(AND(Q$5&lt;=INDEX(Planning!$I$9:$I$128,ROW()-5),Q$5+6&gt;=INDEX(Planning!$H$9:$H$128,ROW()-5)),IF($B102="Jalon",2,1),"")),"")</f>
        <v/>
      </c>
      <c r="R102" s="67">
        <f>IFERROR(IF(OR($A102="",R$5=""),"",IF(AND(R$5&lt;=INDEX(Planning!$I$9:$I$128,ROW()-5),R$5+6&gt;=INDEX(Planning!$H$9:$H$128,ROW()-5)),IF($B102="Jalon",2,1),"")),"")</f>
        <v/>
      </c>
      <c r="S102" s="67">
        <f>IFERROR(IF(OR($A102="",S$5=""),"",IF(AND(S$5&lt;=INDEX(Planning!$I$9:$I$128,ROW()-5),S$5+6&gt;=INDEX(Planning!$H$9:$H$128,ROW()-5)),IF($B102="Jalon",2,1),"")),"")</f>
        <v/>
      </c>
      <c r="T102" s="67">
        <f>IFERROR(IF(OR($A102="",T$5=""),"",IF(AND(T$5&lt;=INDEX(Planning!$I$9:$I$128,ROW()-5),T$5+6&gt;=INDEX(Planning!$H$9:$H$128,ROW()-5)),IF($B102="Jalon",2,1),"")),"")</f>
        <v/>
      </c>
      <c r="U102" s="67">
        <f>IFERROR(IF(OR($A102="",U$5=""),"",IF(AND(U$5&lt;=INDEX(Planning!$I$9:$I$128,ROW()-5),U$5+6&gt;=INDEX(Planning!$H$9:$H$128,ROW()-5)),IF($B102="Jalon",2,1),"")),"")</f>
        <v/>
      </c>
      <c r="V102" s="67">
        <f>IFERROR(IF(OR($A102="",V$5=""),"",IF(AND(V$5&lt;=INDEX(Planning!$I$9:$I$128,ROW()-5),V$5+6&gt;=INDEX(Planning!$H$9:$H$128,ROW()-5)),IF($B102="Jalon",2,1),"")),"")</f>
        <v/>
      </c>
      <c r="W102" s="67">
        <f>IFERROR(IF(OR($A102="",W$5=""),"",IF(AND(W$5&lt;=INDEX(Planning!$I$9:$I$128,ROW()-5),W$5+6&gt;=INDEX(Planning!$H$9:$H$128,ROW()-5)),IF($B102="Jalon",2,1),"")),"")</f>
        <v/>
      </c>
      <c r="X102" s="67">
        <f>IFERROR(IF(OR($A102="",X$5=""),"",IF(AND(X$5&lt;=INDEX(Planning!$I$9:$I$128,ROW()-5),X$5+6&gt;=INDEX(Planning!$H$9:$H$128,ROW()-5)),IF($B102="Jalon",2,1),"")),"")</f>
        <v/>
      </c>
      <c r="Y102" s="67">
        <f>IFERROR(IF(OR($A102="",Y$5=""),"",IF(AND(Y$5&lt;=INDEX(Planning!$I$9:$I$128,ROW()-5),Y$5+6&gt;=INDEX(Planning!$H$9:$H$128,ROW()-5)),IF($B102="Jalon",2,1),"")),"")</f>
        <v/>
      </c>
      <c r="Z102" s="67">
        <f>IFERROR(IF(OR($A102="",Z$5=""),"",IF(AND(Z$5&lt;=INDEX(Planning!$I$9:$I$128,ROW()-5),Z$5+6&gt;=INDEX(Planning!$H$9:$H$128,ROW()-5)),IF($B102="Jalon",2,1),"")),"")</f>
        <v/>
      </c>
      <c r="AA102" s="67">
        <f>IFERROR(IF(OR($A102="",AA$5=""),"",IF(AND(AA$5&lt;=INDEX(Planning!$I$9:$I$128,ROW()-5),AA$5+6&gt;=INDEX(Planning!$H$9:$H$128,ROW()-5)),IF($B102="Jalon",2,1),"")),"")</f>
        <v/>
      </c>
      <c r="AB102" s="67">
        <f>IFERROR(IF(OR($A102="",AB$5=""),"",IF(AND(AB$5&lt;=INDEX(Planning!$I$9:$I$128,ROW()-5),AB$5+6&gt;=INDEX(Planning!$H$9:$H$128,ROW()-5)),IF($B102="Jalon",2,1),"")),"")</f>
        <v/>
      </c>
      <c r="AC102" s="67">
        <f>IFERROR(IF(OR($A102="",AC$5=""),"",IF(AND(AC$5&lt;=INDEX(Planning!$I$9:$I$128,ROW()-5),AC$5+6&gt;=INDEX(Planning!$H$9:$H$128,ROW()-5)),IF($B102="Jalon",2,1),"")),"")</f>
        <v/>
      </c>
      <c r="AD102" s="67">
        <f>IFERROR(IF(OR($A102="",AD$5=""),"",IF(AND(AD$5&lt;=INDEX(Planning!$I$9:$I$128,ROW()-5),AD$5+6&gt;=INDEX(Planning!$H$9:$H$128,ROW()-5)),IF($B102="Jalon",2,1),"")),"")</f>
        <v/>
      </c>
      <c r="AE102" s="67">
        <f>IFERROR(IF(OR($A102="",AE$5=""),"",IF(AND(AE$5&lt;=INDEX(Planning!$I$9:$I$128,ROW()-5),AE$5+6&gt;=INDEX(Planning!$H$9:$H$128,ROW()-5)),IF($B102="Jalon",2,1),"")),"")</f>
        <v/>
      </c>
      <c r="AF102" s="67">
        <f>IFERROR(IF(OR($A102="",AF$5=""),"",IF(AND(AF$5&lt;=INDEX(Planning!$I$9:$I$128,ROW()-5),AF$5+6&gt;=INDEX(Planning!$H$9:$H$128,ROW()-5)),IF($B102="Jalon",2,1),"")),"")</f>
        <v/>
      </c>
      <c r="AG102" s="67">
        <f>IFERROR(IF(OR($A102="",AG$5=""),"",IF(AND(AG$5&lt;=INDEX(Planning!$I$9:$I$128,ROW()-5),AG$5+6&gt;=INDEX(Planning!$H$9:$H$128,ROW()-5)),IF($B102="Jalon",2,1),"")),"")</f>
        <v/>
      </c>
    </row>
    <row r="103" ht="24" customHeight="1">
      <c r="A103" s="56">
        <f>IF(Planning!A106="","",Planning!A106)</f>
        <v/>
      </c>
      <c r="B103" s="56">
        <f>IF($A103="","",Planning!B106)</f>
        <v/>
      </c>
      <c r="C103" s="39">
        <f>IF($A103="","",Planning!C106)</f>
        <v/>
      </c>
      <c r="D103" s="39">
        <f>IF($A103="","",Planning!E106)</f>
        <v/>
      </c>
      <c r="E103" s="39">
        <f>IF($A103="","",Planning!F106)</f>
        <v/>
      </c>
      <c r="F103" s="56">
        <f>IF($A103="","",Planning!P106)</f>
        <v/>
      </c>
      <c r="G103" s="57">
        <f>IF($A103="","",Planning!M106)</f>
        <v/>
      </c>
      <c r="H103" s="68">
        <f>IFERROR(IF(OR($A103="",H$5=""),"",IF(AND(H$5&lt;=INDEX(Planning!$I$9:$I$128,ROW()-5),H$5+6&gt;=INDEX(Planning!$H$9:$H$128,ROW()-5)),IF($B103="Jalon",2,1),"")),"")</f>
        <v/>
      </c>
      <c r="I103" s="68">
        <f>IFERROR(IF(OR($A103="",I$5=""),"",IF(AND(I$5&lt;=INDEX(Planning!$I$9:$I$128,ROW()-5),I$5+6&gt;=INDEX(Planning!$H$9:$H$128,ROW()-5)),IF($B103="Jalon",2,1),"")),"")</f>
        <v/>
      </c>
      <c r="J103" s="68">
        <f>IFERROR(IF(OR($A103="",J$5=""),"",IF(AND(J$5&lt;=INDEX(Planning!$I$9:$I$128,ROW()-5),J$5+6&gt;=INDEX(Planning!$H$9:$H$128,ROW()-5)),IF($B103="Jalon",2,1),"")),"")</f>
        <v/>
      </c>
      <c r="K103" s="68">
        <f>IFERROR(IF(OR($A103="",K$5=""),"",IF(AND(K$5&lt;=INDEX(Planning!$I$9:$I$128,ROW()-5),K$5+6&gt;=INDEX(Planning!$H$9:$H$128,ROW()-5)),IF($B103="Jalon",2,1),"")),"")</f>
        <v/>
      </c>
      <c r="L103" s="68">
        <f>IFERROR(IF(OR($A103="",L$5=""),"",IF(AND(L$5&lt;=INDEX(Planning!$I$9:$I$128,ROW()-5),L$5+6&gt;=INDEX(Planning!$H$9:$H$128,ROW()-5)),IF($B103="Jalon",2,1),"")),"")</f>
        <v/>
      </c>
      <c r="M103" s="68">
        <f>IFERROR(IF(OR($A103="",M$5=""),"",IF(AND(M$5&lt;=INDEX(Planning!$I$9:$I$128,ROW()-5),M$5+6&gt;=INDEX(Planning!$H$9:$H$128,ROW()-5)),IF($B103="Jalon",2,1),"")),"")</f>
        <v/>
      </c>
      <c r="N103" s="68">
        <f>IFERROR(IF(OR($A103="",N$5=""),"",IF(AND(N$5&lt;=INDEX(Planning!$I$9:$I$128,ROW()-5),N$5+6&gt;=INDEX(Planning!$H$9:$H$128,ROW()-5)),IF($B103="Jalon",2,1),"")),"")</f>
        <v/>
      </c>
      <c r="O103" s="68">
        <f>IFERROR(IF(OR($A103="",O$5=""),"",IF(AND(O$5&lt;=INDEX(Planning!$I$9:$I$128,ROW()-5),O$5+6&gt;=INDEX(Planning!$H$9:$H$128,ROW()-5)),IF($B103="Jalon",2,1),"")),"")</f>
        <v/>
      </c>
      <c r="P103" s="68">
        <f>IFERROR(IF(OR($A103="",P$5=""),"",IF(AND(P$5&lt;=INDEX(Planning!$I$9:$I$128,ROW()-5),P$5+6&gt;=INDEX(Planning!$H$9:$H$128,ROW()-5)),IF($B103="Jalon",2,1),"")),"")</f>
        <v/>
      </c>
      <c r="Q103" s="68">
        <f>IFERROR(IF(OR($A103="",Q$5=""),"",IF(AND(Q$5&lt;=INDEX(Planning!$I$9:$I$128,ROW()-5),Q$5+6&gt;=INDEX(Planning!$H$9:$H$128,ROW()-5)),IF($B103="Jalon",2,1),"")),"")</f>
        <v/>
      </c>
      <c r="R103" s="68">
        <f>IFERROR(IF(OR($A103="",R$5=""),"",IF(AND(R$5&lt;=INDEX(Planning!$I$9:$I$128,ROW()-5),R$5+6&gt;=INDEX(Planning!$H$9:$H$128,ROW()-5)),IF($B103="Jalon",2,1),"")),"")</f>
        <v/>
      </c>
      <c r="S103" s="68">
        <f>IFERROR(IF(OR($A103="",S$5=""),"",IF(AND(S$5&lt;=INDEX(Planning!$I$9:$I$128,ROW()-5),S$5+6&gt;=INDEX(Planning!$H$9:$H$128,ROW()-5)),IF($B103="Jalon",2,1),"")),"")</f>
        <v/>
      </c>
      <c r="T103" s="68">
        <f>IFERROR(IF(OR($A103="",T$5=""),"",IF(AND(T$5&lt;=INDEX(Planning!$I$9:$I$128,ROW()-5),T$5+6&gt;=INDEX(Planning!$H$9:$H$128,ROW()-5)),IF($B103="Jalon",2,1),"")),"")</f>
        <v/>
      </c>
      <c r="U103" s="68">
        <f>IFERROR(IF(OR($A103="",U$5=""),"",IF(AND(U$5&lt;=INDEX(Planning!$I$9:$I$128,ROW()-5),U$5+6&gt;=INDEX(Planning!$H$9:$H$128,ROW()-5)),IF($B103="Jalon",2,1),"")),"")</f>
        <v/>
      </c>
      <c r="V103" s="68">
        <f>IFERROR(IF(OR($A103="",V$5=""),"",IF(AND(V$5&lt;=INDEX(Planning!$I$9:$I$128,ROW()-5),V$5+6&gt;=INDEX(Planning!$H$9:$H$128,ROW()-5)),IF($B103="Jalon",2,1),"")),"")</f>
        <v/>
      </c>
      <c r="W103" s="68">
        <f>IFERROR(IF(OR($A103="",W$5=""),"",IF(AND(W$5&lt;=INDEX(Planning!$I$9:$I$128,ROW()-5),W$5+6&gt;=INDEX(Planning!$H$9:$H$128,ROW()-5)),IF($B103="Jalon",2,1),"")),"")</f>
        <v/>
      </c>
      <c r="X103" s="68">
        <f>IFERROR(IF(OR($A103="",X$5=""),"",IF(AND(X$5&lt;=INDEX(Planning!$I$9:$I$128,ROW()-5),X$5+6&gt;=INDEX(Planning!$H$9:$H$128,ROW()-5)),IF($B103="Jalon",2,1),"")),"")</f>
        <v/>
      </c>
      <c r="Y103" s="68">
        <f>IFERROR(IF(OR($A103="",Y$5=""),"",IF(AND(Y$5&lt;=INDEX(Planning!$I$9:$I$128,ROW()-5),Y$5+6&gt;=INDEX(Planning!$H$9:$H$128,ROW()-5)),IF($B103="Jalon",2,1),"")),"")</f>
        <v/>
      </c>
      <c r="Z103" s="68">
        <f>IFERROR(IF(OR($A103="",Z$5=""),"",IF(AND(Z$5&lt;=INDEX(Planning!$I$9:$I$128,ROW()-5),Z$5+6&gt;=INDEX(Planning!$H$9:$H$128,ROW()-5)),IF($B103="Jalon",2,1),"")),"")</f>
        <v/>
      </c>
      <c r="AA103" s="68">
        <f>IFERROR(IF(OR($A103="",AA$5=""),"",IF(AND(AA$5&lt;=INDEX(Planning!$I$9:$I$128,ROW()-5),AA$5+6&gt;=INDEX(Planning!$H$9:$H$128,ROW()-5)),IF($B103="Jalon",2,1),"")),"")</f>
        <v/>
      </c>
      <c r="AB103" s="68">
        <f>IFERROR(IF(OR($A103="",AB$5=""),"",IF(AND(AB$5&lt;=INDEX(Planning!$I$9:$I$128,ROW()-5),AB$5+6&gt;=INDEX(Planning!$H$9:$H$128,ROW()-5)),IF($B103="Jalon",2,1),"")),"")</f>
        <v/>
      </c>
      <c r="AC103" s="68">
        <f>IFERROR(IF(OR($A103="",AC$5=""),"",IF(AND(AC$5&lt;=INDEX(Planning!$I$9:$I$128,ROW()-5),AC$5+6&gt;=INDEX(Planning!$H$9:$H$128,ROW()-5)),IF($B103="Jalon",2,1),"")),"")</f>
        <v/>
      </c>
      <c r="AD103" s="68">
        <f>IFERROR(IF(OR($A103="",AD$5=""),"",IF(AND(AD$5&lt;=INDEX(Planning!$I$9:$I$128,ROW()-5),AD$5+6&gt;=INDEX(Planning!$H$9:$H$128,ROW()-5)),IF($B103="Jalon",2,1),"")),"")</f>
        <v/>
      </c>
      <c r="AE103" s="68">
        <f>IFERROR(IF(OR($A103="",AE$5=""),"",IF(AND(AE$5&lt;=INDEX(Planning!$I$9:$I$128,ROW()-5),AE$5+6&gt;=INDEX(Planning!$H$9:$H$128,ROW()-5)),IF($B103="Jalon",2,1),"")),"")</f>
        <v/>
      </c>
      <c r="AF103" s="68">
        <f>IFERROR(IF(OR($A103="",AF$5=""),"",IF(AND(AF$5&lt;=INDEX(Planning!$I$9:$I$128,ROW()-5),AF$5+6&gt;=INDEX(Planning!$H$9:$H$128,ROW()-5)),IF($B103="Jalon",2,1),"")),"")</f>
        <v/>
      </c>
      <c r="AG103" s="68">
        <f>IFERROR(IF(OR($A103="",AG$5=""),"",IF(AND(AG$5&lt;=INDEX(Planning!$I$9:$I$128,ROW()-5),AG$5+6&gt;=INDEX(Planning!$H$9:$H$128,ROW()-5)),IF($B103="Jalon",2,1),"")),"")</f>
        <v/>
      </c>
    </row>
    <row r="104" ht="24" customHeight="1">
      <c r="A104" s="53">
        <f>IF(Planning!A107="","",Planning!A107)</f>
        <v/>
      </c>
      <c r="B104" s="53">
        <f>IF($A104="","",Planning!B107)</f>
        <v/>
      </c>
      <c r="C104" s="40">
        <f>IF($A104="","",Planning!C107)</f>
        <v/>
      </c>
      <c r="D104" s="40">
        <f>IF($A104="","",Planning!E107)</f>
        <v/>
      </c>
      <c r="E104" s="40">
        <f>IF($A104="","",Planning!F107)</f>
        <v/>
      </c>
      <c r="F104" s="53">
        <f>IF($A104="","",Planning!P107)</f>
        <v/>
      </c>
      <c r="G104" s="54">
        <f>IF($A104="","",Planning!M107)</f>
        <v/>
      </c>
      <c r="H104" s="67">
        <f>IFERROR(IF(OR($A104="",H$5=""),"",IF(AND(H$5&lt;=INDEX(Planning!$I$9:$I$128,ROW()-5),H$5+6&gt;=INDEX(Planning!$H$9:$H$128,ROW()-5)),IF($B104="Jalon",2,1),"")),"")</f>
        <v/>
      </c>
      <c r="I104" s="67">
        <f>IFERROR(IF(OR($A104="",I$5=""),"",IF(AND(I$5&lt;=INDEX(Planning!$I$9:$I$128,ROW()-5),I$5+6&gt;=INDEX(Planning!$H$9:$H$128,ROW()-5)),IF($B104="Jalon",2,1),"")),"")</f>
        <v/>
      </c>
      <c r="J104" s="67">
        <f>IFERROR(IF(OR($A104="",J$5=""),"",IF(AND(J$5&lt;=INDEX(Planning!$I$9:$I$128,ROW()-5),J$5+6&gt;=INDEX(Planning!$H$9:$H$128,ROW()-5)),IF($B104="Jalon",2,1),"")),"")</f>
        <v/>
      </c>
      <c r="K104" s="67">
        <f>IFERROR(IF(OR($A104="",K$5=""),"",IF(AND(K$5&lt;=INDEX(Planning!$I$9:$I$128,ROW()-5),K$5+6&gt;=INDEX(Planning!$H$9:$H$128,ROW()-5)),IF($B104="Jalon",2,1),"")),"")</f>
        <v/>
      </c>
      <c r="L104" s="67">
        <f>IFERROR(IF(OR($A104="",L$5=""),"",IF(AND(L$5&lt;=INDEX(Planning!$I$9:$I$128,ROW()-5),L$5+6&gt;=INDEX(Planning!$H$9:$H$128,ROW()-5)),IF($B104="Jalon",2,1),"")),"")</f>
        <v/>
      </c>
      <c r="M104" s="67">
        <f>IFERROR(IF(OR($A104="",M$5=""),"",IF(AND(M$5&lt;=INDEX(Planning!$I$9:$I$128,ROW()-5),M$5+6&gt;=INDEX(Planning!$H$9:$H$128,ROW()-5)),IF($B104="Jalon",2,1),"")),"")</f>
        <v/>
      </c>
      <c r="N104" s="67">
        <f>IFERROR(IF(OR($A104="",N$5=""),"",IF(AND(N$5&lt;=INDEX(Planning!$I$9:$I$128,ROW()-5),N$5+6&gt;=INDEX(Planning!$H$9:$H$128,ROW()-5)),IF($B104="Jalon",2,1),"")),"")</f>
        <v/>
      </c>
      <c r="O104" s="67">
        <f>IFERROR(IF(OR($A104="",O$5=""),"",IF(AND(O$5&lt;=INDEX(Planning!$I$9:$I$128,ROW()-5),O$5+6&gt;=INDEX(Planning!$H$9:$H$128,ROW()-5)),IF($B104="Jalon",2,1),"")),"")</f>
        <v/>
      </c>
      <c r="P104" s="67">
        <f>IFERROR(IF(OR($A104="",P$5=""),"",IF(AND(P$5&lt;=INDEX(Planning!$I$9:$I$128,ROW()-5),P$5+6&gt;=INDEX(Planning!$H$9:$H$128,ROW()-5)),IF($B104="Jalon",2,1),"")),"")</f>
        <v/>
      </c>
      <c r="Q104" s="67">
        <f>IFERROR(IF(OR($A104="",Q$5=""),"",IF(AND(Q$5&lt;=INDEX(Planning!$I$9:$I$128,ROW()-5),Q$5+6&gt;=INDEX(Planning!$H$9:$H$128,ROW()-5)),IF($B104="Jalon",2,1),"")),"")</f>
        <v/>
      </c>
      <c r="R104" s="67">
        <f>IFERROR(IF(OR($A104="",R$5=""),"",IF(AND(R$5&lt;=INDEX(Planning!$I$9:$I$128,ROW()-5),R$5+6&gt;=INDEX(Planning!$H$9:$H$128,ROW()-5)),IF($B104="Jalon",2,1),"")),"")</f>
        <v/>
      </c>
      <c r="S104" s="67">
        <f>IFERROR(IF(OR($A104="",S$5=""),"",IF(AND(S$5&lt;=INDEX(Planning!$I$9:$I$128,ROW()-5),S$5+6&gt;=INDEX(Planning!$H$9:$H$128,ROW()-5)),IF($B104="Jalon",2,1),"")),"")</f>
        <v/>
      </c>
      <c r="T104" s="67">
        <f>IFERROR(IF(OR($A104="",T$5=""),"",IF(AND(T$5&lt;=INDEX(Planning!$I$9:$I$128,ROW()-5),T$5+6&gt;=INDEX(Planning!$H$9:$H$128,ROW()-5)),IF($B104="Jalon",2,1),"")),"")</f>
        <v/>
      </c>
      <c r="U104" s="67">
        <f>IFERROR(IF(OR($A104="",U$5=""),"",IF(AND(U$5&lt;=INDEX(Planning!$I$9:$I$128,ROW()-5),U$5+6&gt;=INDEX(Planning!$H$9:$H$128,ROW()-5)),IF($B104="Jalon",2,1),"")),"")</f>
        <v/>
      </c>
      <c r="V104" s="67">
        <f>IFERROR(IF(OR($A104="",V$5=""),"",IF(AND(V$5&lt;=INDEX(Planning!$I$9:$I$128,ROW()-5),V$5+6&gt;=INDEX(Planning!$H$9:$H$128,ROW()-5)),IF($B104="Jalon",2,1),"")),"")</f>
        <v/>
      </c>
      <c r="W104" s="67">
        <f>IFERROR(IF(OR($A104="",W$5=""),"",IF(AND(W$5&lt;=INDEX(Planning!$I$9:$I$128,ROW()-5),W$5+6&gt;=INDEX(Planning!$H$9:$H$128,ROW()-5)),IF($B104="Jalon",2,1),"")),"")</f>
        <v/>
      </c>
      <c r="X104" s="67">
        <f>IFERROR(IF(OR($A104="",X$5=""),"",IF(AND(X$5&lt;=INDEX(Planning!$I$9:$I$128,ROW()-5),X$5+6&gt;=INDEX(Planning!$H$9:$H$128,ROW()-5)),IF($B104="Jalon",2,1),"")),"")</f>
        <v/>
      </c>
      <c r="Y104" s="67">
        <f>IFERROR(IF(OR($A104="",Y$5=""),"",IF(AND(Y$5&lt;=INDEX(Planning!$I$9:$I$128,ROW()-5),Y$5+6&gt;=INDEX(Planning!$H$9:$H$128,ROW()-5)),IF($B104="Jalon",2,1),"")),"")</f>
        <v/>
      </c>
      <c r="Z104" s="67">
        <f>IFERROR(IF(OR($A104="",Z$5=""),"",IF(AND(Z$5&lt;=INDEX(Planning!$I$9:$I$128,ROW()-5),Z$5+6&gt;=INDEX(Planning!$H$9:$H$128,ROW()-5)),IF($B104="Jalon",2,1),"")),"")</f>
        <v/>
      </c>
      <c r="AA104" s="67">
        <f>IFERROR(IF(OR($A104="",AA$5=""),"",IF(AND(AA$5&lt;=INDEX(Planning!$I$9:$I$128,ROW()-5),AA$5+6&gt;=INDEX(Planning!$H$9:$H$128,ROW()-5)),IF($B104="Jalon",2,1),"")),"")</f>
        <v/>
      </c>
      <c r="AB104" s="67">
        <f>IFERROR(IF(OR($A104="",AB$5=""),"",IF(AND(AB$5&lt;=INDEX(Planning!$I$9:$I$128,ROW()-5),AB$5+6&gt;=INDEX(Planning!$H$9:$H$128,ROW()-5)),IF($B104="Jalon",2,1),"")),"")</f>
        <v/>
      </c>
      <c r="AC104" s="67">
        <f>IFERROR(IF(OR($A104="",AC$5=""),"",IF(AND(AC$5&lt;=INDEX(Planning!$I$9:$I$128,ROW()-5),AC$5+6&gt;=INDEX(Planning!$H$9:$H$128,ROW()-5)),IF($B104="Jalon",2,1),"")),"")</f>
        <v/>
      </c>
      <c r="AD104" s="67">
        <f>IFERROR(IF(OR($A104="",AD$5=""),"",IF(AND(AD$5&lt;=INDEX(Planning!$I$9:$I$128,ROW()-5),AD$5+6&gt;=INDEX(Planning!$H$9:$H$128,ROW()-5)),IF($B104="Jalon",2,1),"")),"")</f>
        <v/>
      </c>
      <c r="AE104" s="67">
        <f>IFERROR(IF(OR($A104="",AE$5=""),"",IF(AND(AE$5&lt;=INDEX(Planning!$I$9:$I$128,ROW()-5),AE$5+6&gt;=INDEX(Planning!$H$9:$H$128,ROW()-5)),IF($B104="Jalon",2,1),"")),"")</f>
        <v/>
      </c>
      <c r="AF104" s="67">
        <f>IFERROR(IF(OR($A104="",AF$5=""),"",IF(AND(AF$5&lt;=INDEX(Planning!$I$9:$I$128,ROW()-5),AF$5+6&gt;=INDEX(Planning!$H$9:$H$128,ROW()-5)),IF($B104="Jalon",2,1),"")),"")</f>
        <v/>
      </c>
      <c r="AG104" s="67">
        <f>IFERROR(IF(OR($A104="",AG$5=""),"",IF(AND(AG$5&lt;=INDEX(Planning!$I$9:$I$128,ROW()-5),AG$5+6&gt;=INDEX(Planning!$H$9:$H$128,ROW()-5)),IF($B104="Jalon",2,1),"")),"")</f>
        <v/>
      </c>
    </row>
    <row r="105" ht="24" customHeight="1">
      <c r="A105" s="56">
        <f>IF(Planning!A108="","",Planning!A108)</f>
        <v/>
      </c>
      <c r="B105" s="56">
        <f>IF($A105="","",Planning!B108)</f>
        <v/>
      </c>
      <c r="C105" s="39">
        <f>IF($A105="","",Planning!C108)</f>
        <v/>
      </c>
      <c r="D105" s="39">
        <f>IF($A105="","",Planning!E108)</f>
        <v/>
      </c>
      <c r="E105" s="39">
        <f>IF($A105="","",Planning!F108)</f>
        <v/>
      </c>
      <c r="F105" s="56">
        <f>IF($A105="","",Planning!P108)</f>
        <v/>
      </c>
      <c r="G105" s="57">
        <f>IF($A105="","",Planning!M108)</f>
        <v/>
      </c>
      <c r="H105" s="68">
        <f>IFERROR(IF(OR($A105="",H$5=""),"",IF(AND(H$5&lt;=INDEX(Planning!$I$9:$I$128,ROW()-5),H$5+6&gt;=INDEX(Planning!$H$9:$H$128,ROW()-5)),IF($B105="Jalon",2,1),"")),"")</f>
        <v/>
      </c>
      <c r="I105" s="68">
        <f>IFERROR(IF(OR($A105="",I$5=""),"",IF(AND(I$5&lt;=INDEX(Planning!$I$9:$I$128,ROW()-5),I$5+6&gt;=INDEX(Planning!$H$9:$H$128,ROW()-5)),IF($B105="Jalon",2,1),"")),"")</f>
        <v/>
      </c>
      <c r="J105" s="68">
        <f>IFERROR(IF(OR($A105="",J$5=""),"",IF(AND(J$5&lt;=INDEX(Planning!$I$9:$I$128,ROW()-5),J$5+6&gt;=INDEX(Planning!$H$9:$H$128,ROW()-5)),IF($B105="Jalon",2,1),"")),"")</f>
        <v/>
      </c>
      <c r="K105" s="68">
        <f>IFERROR(IF(OR($A105="",K$5=""),"",IF(AND(K$5&lt;=INDEX(Planning!$I$9:$I$128,ROW()-5),K$5+6&gt;=INDEX(Planning!$H$9:$H$128,ROW()-5)),IF($B105="Jalon",2,1),"")),"")</f>
        <v/>
      </c>
      <c r="L105" s="68">
        <f>IFERROR(IF(OR($A105="",L$5=""),"",IF(AND(L$5&lt;=INDEX(Planning!$I$9:$I$128,ROW()-5),L$5+6&gt;=INDEX(Planning!$H$9:$H$128,ROW()-5)),IF($B105="Jalon",2,1),"")),"")</f>
        <v/>
      </c>
      <c r="M105" s="68">
        <f>IFERROR(IF(OR($A105="",M$5=""),"",IF(AND(M$5&lt;=INDEX(Planning!$I$9:$I$128,ROW()-5),M$5+6&gt;=INDEX(Planning!$H$9:$H$128,ROW()-5)),IF($B105="Jalon",2,1),"")),"")</f>
        <v/>
      </c>
      <c r="N105" s="68">
        <f>IFERROR(IF(OR($A105="",N$5=""),"",IF(AND(N$5&lt;=INDEX(Planning!$I$9:$I$128,ROW()-5),N$5+6&gt;=INDEX(Planning!$H$9:$H$128,ROW()-5)),IF($B105="Jalon",2,1),"")),"")</f>
        <v/>
      </c>
      <c r="O105" s="68">
        <f>IFERROR(IF(OR($A105="",O$5=""),"",IF(AND(O$5&lt;=INDEX(Planning!$I$9:$I$128,ROW()-5),O$5+6&gt;=INDEX(Planning!$H$9:$H$128,ROW()-5)),IF($B105="Jalon",2,1),"")),"")</f>
        <v/>
      </c>
      <c r="P105" s="68">
        <f>IFERROR(IF(OR($A105="",P$5=""),"",IF(AND(P$5&lt;=INDEX(Planning!$I$9:$I$128,ROW()-5),P$5+6&gt;=INDEX(Planning!$H$9:$H$128,ROW()-5)),IF($B105="Jalon",2,1),"")),"")</f>
        <v/>
      </c>
      <c r="Q105" s="68">
        <f>IFERROR(IF(OR($A105="",Q$5=""),"",IF(AND(Q$5&lt;=INDEX(Planning!$I$9:$I$128,ROW()-5),Q$5+6&gt;=INDEX(Planning!$H$9:$H$128,ROW()-5)),IF($B105="Jalon",2,1),"")),"")</f>
        <v/>
      </c>
      <c r="R105" s="68">
        <f>IFERROR(IF(OR($A105="",R$5=""),"",IF(AND(R$5&lt;=INDEX(Planning!$I$9:$I$128,ROW()-5),R$5+6&gt;=INDEX(Planning!$H$9:$H$128,ROW()-5)),IF($B105="Jalon",2,1),"")),"")</f>
        <v/>
      </c>
      <c r="S105" s="68">
        <f>IFERROR(IF(OR($A105="",S$5=""),"",IF(AND(S$5&lt;=INDEX(Planning!$I$9:$I$128,ROW()-5),S$5+6&gt;=INDEX(Planning!$H$9:$H$128,ROW()-5)),IF($B105="Jalon",2,1),"")),"")</f>
        <v/>
      </c>
      <c r="T105" s="68">
        <f>IFERROR(IF(OR($A105="",T$5=""),"",IF(AND(T$5&lt;=INDEX(Planning!$I$9:$I$128,ROW()-5),T$5+6&gt;=INDEX(Planning!$H$9:$H$128,ROW()-5)),IF($B105="Jalon",2,1),"")),"")</f>
        <v/>
      </c>
      <c r="U105" s="68">
        <f>IFERROR(IF(OR($A105="",U$5=""),"",IF(AND(U$5&lt;=INDEX(Planning!$I$9:$I$128,ROW()-5),U$5+6&gt;=INDEX(Planning!$H$9:$H$128,ROW()-5)),IF($B105="Jalon",2,1),"")),"")</f>
        <v/>
      </c>
      <c r="V105" s="68">
        <f>IFERROR(IF(OR($A105="",V$5=""),"",IF(AND(V$5&lt;=INDEX(Planning!$I$9:$I$128,ROW()-5),V$5+6&gt;=INDEX(Planning!$H$9:$H$128,ROW()-5)),IF($B105="Jalon",2,1),"")),"")</f>
        <v/>
      </c>
      <c r="W105" s="68">
        <f>IFERROR(IF(OR($A105="",W$5=""),"",IF(AND(W$5&lt;=INDEX(Planning!$I$9:$I$128,ROW()-5),W$5+6&gt;=INDEX(Planning!$H$9:$H$128,ROW()-5)),IF($B105="Jalon",2,1),"")),"")</f>
        <v/>
      </c>
      <c r="X105" s="68">
        <f>IFERROR(IF(OR($A105="",X$5=""),"",IF(AND(X$5&lt;=INDEX(Planning!$I$9:$I$128,ROW()-5),X$5+6&gt;=INDEX(Planning!$H$9:$H$128,ROW()-5)),IF($B105="Jalon",2,1),"")),"")</f>
        <v/>
      </c>
      <c r="Y105" s="68">
        <f>IFERROR(IF(OR($A105="",Y$5=""),"",IF(AND(Y$5&lt;=INDEX(Planning!$I$9:$I$128,ROW()-5),Y$5+6&gt;=INDEX(Planning!$H$9:$H$128,ROW()-5)),IF($B105="Jalon",2,1),"")),"")</f>
        <v/>
      </c>
      <c r="Z105" s="68">
        <f>IFERROR(IF(OR($A105="",Z$5=""),"",IF(AND(Z$5&lt;=INDEX(Planning!$I$9:$I$128,ROW()-5),Z$5+6&gt;=INDEX(Planning!$H$9:$H$128,ROW()-5)),IF($B105="Jalon",2,1),"")),"")</f>
        <v/>
      </c>
      <c r="AA105" s="68">
        <f>IFERROR(IF(OR($A105="",AA$5=""),"",IF(AND(AA$5&lt;=INDEX(Planning!$I$9:$I$128,ROW()-5),AA$5+6&gt;=INDEX(Planning!$H$9:$H$128,ROW()-5)),IF($B105="Jalon",2,1),"")),"")</f>
        <v/>
      </c>
      <c r="AB105" s="68">
        <f>IFERROR(IF(OR($A105="",AB$5=""),"",IF(AND(AB$5&lt;=INDEX(Planning!$I$9:$I$128,ROW()-5),AB$5+6&gt;=INDEX(Planning!$H$9:$H$128,ROW()-5)),IF($B105="Jalon",2,1),"")),"")</f>
        <v/>
      </c>
      <c r="AC105" s="68">
        <f>IFERROR(IF(OR($A105="",AC$5=""),"",IF(AND(AC$5&lt;=INDEX(Planning!$I$9:$I$128,ROW()-5),AC$5+6&gt;=INDEX(Planning!$H$9:$H$128,ROW()-5)),IF($B105="Jalon",2,1),"")),"")</f>
        <v/>
      </c>
      <c r="AD105" s="68">
        <f>IFERROR(IF(OR($A105="",AD$5=""),"",IF(AND(AD$5&lt;=INDEX(Planning!$I$9:$I$128,ROW()-5),AD$5+6&gt;=INDEX(Planning!$H$9:$H$128,ROW()-5)),IF($B105="Jalon",2,1),"")),"")</f>
        <v/>
      </c>
      <c r="AE105" s="68">
        <f>IFERROR(IF(OR($A105="",AE$5=""),"",IF(AND(AE$5&lt;=INDEX(Planning!$I$9:$I$128,ROW()-5),AE$5+6&gt;=INDEX(Planning!$H$9:$H$128,ROW()-5)),IF($B105="Jalon",2,1),"")),"")</f>
        <v/>
      </c>
      <c r="AF105" s="68">
        <f>IFERROR(IF(OR($A105="",AF$5=""),"",IF(AND(AF$5&lt;=INDEX(Planning!$I$9:$I$128,ROW()-5),AF$5+6&gt;=INDEX(Planning!$H$9:$H$128,ROW()-5)),IF($B105="Jalon",2,1),"")),"")</f>
        <v/>
      </c>
      <c r="AG105" s="68">
        <f>IFERROR(IF(OR($A105="",AG$5=""),"",IF(AND(AG$5&lt;=INDEX(Planning!$I$9:$I$128,ROW()-5),AG$5+6&gt;=INDEX(Planning!$H$9:$H$128,ROW()-5)),IF($B105="Jalon",2,1),"")),"")</f>
        <v/>
      </c>
    </row>
    <row r="106" ht="24" customHeight="1">
      <c r="A106" s="53">
        <f>IF(Planning!A109="","",Planning!A109)</f>
        <v/>
      </c>
      <c r="B106" s="53">
        <f>IF($A106="","",Planning!B109)</f>
        <v/>
      </c>
      <c r="C106" s="40">
        <f>IF($A106="","",Planning!C109)</f>
        <v/>
      </c>
      <c r="D106" s="40">
        <f>IF($A106="","",Planning!E109)</f>
        <v/>
      </c>
      <c r="E106" s="40">
        <f>IF($A106="","",Planning!F109)</f>
        <v/>
      </c>
      <c r="F106" s="53">
        <f>IF($A106="","",Planning!P109)</f>
        <v/>
      </c>
      <c r="G106" s="54">
        <f>IF($A106="","",Planning!M109)</f>
        <v/>
      </c>
      <c r="H106" s="67">
        <f>IFERROR(IF(OR($A106="",H$5=""),"",IF(AND(H$5&lt;=INDEX(Planning!$I$9:$I$128,ROW()-5),H$5+6&gt;=INDEX(Planning!$H$9:$H$128,ROW()-5)),IF($B106="Jalon",2,1),"")),"")</f>
        <v/>
      </c>
      <c r="I106" s="67">
        <f>IFERROR(IF(OR($A106="",I$5=""),"",IF(AND(I$5&lt;=INDEX(Planning!$I$9:$I$128,ROW()-5),I$5+6&gt;=INDEX(Planning!$H$9:$H$128,ROW()-5)),IF($B106="Jalon",2,1),"")),"")</f>
        <v/>
      </c>
      <c r="J106" s="67">
        <f>IFERROR(IF(OR($A106="",J$5=""),"",IF(AND(J$5&lt;=INDEX(Planning!$I$9:$I$128,ROW()-5),J$5+6&gt;=INDEX(Planning!$H$9:$H$128,ROW()-5)),IF($B106="Jalon",2,1),"")),"")</f>
        <v/>
      </c>
      <c r="K106" s="67">
        <f>IFERROR(IF(OR($A106="",K$5=""),"",IF(AND(K$5&lt;=INDEX(Planning!$I$9:$I$128,ROW()-5),K$5+6&gt;=INDEX(Planning!$H$9:$H$128,ROW()-5)),IF($B106="Jalon",2,1),"")),"")</f>
        <v/>
      </c>
      <c r="L106" s="67">
        <f>IFERROR(IF(OR($A106="",L$5=""),"",IF(AND(L$5&lt;=INDEX(Planning!$I$9:$I$128,ROW()-5),L$5+6&gt;=INDEX(Planning!$H$9:$H$128,ROW()-5)),IF($B106="Jalon",2,1),"")),"")</f>
        <v/>
      </c>
      <c r="M106" s="67">
        <f>IFERROR(IF(OR($A106="",M$5=""),"",IF(AND(M$5&lt;=INDEX(Planning!$I$9:$I$128,ROW()-5),M$5+6&gt;=INDEX(Planning!$H$9:$H$128,ROW()-5)),IF($B106="Jalon",2,1),"")),"")</f>
        <v/>
      </c>
      <c r="N106" s="67">
        <f>IFERROR(IF(OR($A106="",N$5=""),"",IF(AND(N$5&lt;=INDEX(Planning!$I$9:$I$128,ROW()-5),N$5+6&gt;=INDEX(Planning!$H$9:$H$128,ROW()-5)),IF($B106="Jalon",2,1),"")),"")</f>
        <v/>
      </c>
      <c r="O106" s="67">
        <f>IFERROR(IF(OR($A106="",O$5=""),"",IF(AND(O$5&lt;=INDEX(Planning!$I$9:$I$128,ROW()-5),O$5+6&gt;=INDEX(Planning!$H$9:$H$128,ROW()-5)),IF($B106="Jalon",2,1),"")),"")</f>
        <v/>
      </c>
      <c r="P106" s="67">
        <f>IFERROR(IF(OR($A106="",P$5=""),"",IF(AND(P$5&lt;=INDEX(Planning!$I$9:$I$128,ROW()-5),P$5+6&gt;=INDEX(Planning!$H$9:$H$128,ROW()-5)),IF($B106="Jalon",2,1),"")),"")</f>
        <v/>
      </c>
      <c r="Q106" s="67">
        <f>IFERROR(IF(OR($A106="",Q$5=""),"",IF(AND(Q$5&lt;=INDEX(Planning!$I$9:$I$128,ROW()-5),Q$5+6&gt;=INDEX(Planning!$H$9:$H$128,ROW()-5)),IF($B106="Jalon",2,1),"")),"")</f>
        <v/>
      </c>
      <c r="R106" s="67">
        <f>IFERROR(IF(OR($A106="",R$5=""),"",IF(AND(R$5&lt;=INDEX(Planning!$I$9:$I$128,ROW()-5),R$5+6&gt;=INDEX(Planning!$H$9:$H$128,ROW()-5)),IF($B106="Jalon",2,1),"")),"")</f>
        <v/>
      </c>
      <c r="S106" s="67">
        <f>IFERROR(IF(OR($A106="",S$5=""),"",IF(AND(S$5&lt;=INDEX(Planning!$I$9:$I$128,ROW()-5),S$5+6&gt;=INDEX(Planning!$H$9:$H$128,ROW()-5)),IF($B106="Jalon",2,1),"")),"")</f>
        <v/>
      </c>
      <c r="T106" s="67">
        <f>IFERROR(IF(OR($A106="",T$5=""),"",IF(AND(T$5&lt;=INDEX(Planning!$I$9:$I$128,ROW()-5),T$5+6&gt;=INDEX(Planning!$H$9:$H$128,ROW()-5)),IF($B106="Jalon",2,1),"")),"")</f>
        <v/>
      </c>
      <c r="U106" s="67">
        <f>IFERROR(IF(OR($A106="",U$5=""),"",IF(AND(U$5&lt;=INDEX(Planning!$I$9:$I$128,ROW()-5),U$5+6&gt;=INDEX(Planning!$H$9:$H$128,ROW()-5)),IF($B106="Jalon",2,1),"")),"")</f>
        <v/>
      </c>
      <c r="V106" s="67">
        <f>IFERROR(IF(OR($A106="",V$5=""),"",IF(AND(V$5&lt;=INDEX(Planning!$I$9:$I$128,ROW()-5),V$5+6&gt;=INDEX(Planning!$H$9:$H$128,ROW()-5)),IF($B106="Jalon",2,1),"")),"")</f>
        <v/>
      </c>
      <c r="W106" s="67">
        <f>IFERROR(IF(OR($A106="",W$5=""),"",IF(AND(W$5&lt;=INDEX(Planning!$I$9:$I$128,ROW()-5),W$5+6&gt;=INDEX(Planning!$H$9:$H$128,ROW()-5)),IF($B106="Jalon",2,1),"")),"")</f>
        <v/>
      </c>
      <c r="X106" s="67">
        <f>IFERROR(IF(OR($A106="",X$5=""),"",IF(AND(X$5&lt;=INDEX(Planning!$I$9:$I$128,ROW()-5),X$5+6&gt;=INDEX(Planning!$H$9:$H$128,ROW()-5)),IF($B106="Jalon",2,1),"")),"")</f>
        <v/>
      </c>
      <c r="Y106" s="67">
        <f>IFERROR(IF(OR($A106="",Y$5=""),"",IF(AND(Y$5&lt;=INDEX(Planning!$I$9:$I$128,ROW()-5),Y$5+6&gt;=INDEX(Planning!$H$9:$H$128,ROW()-5)),IF($B106="Jalon",2,1),"")),"")</f>
        <v/>
      </c>
      <c r="Z106" s="67">
        <f>IFERROR(IF(OR($A106="",Z$5=""),"",IF(AND(Z$5&lt;=INDEX(Planning!$I$9:$I$128,ROW()-5),Z$5+6&gt;=INDEX(Planning!$H$9:$H$128,ROW()-5)),IF($B106="Jalon",2,1),"")),"")</f>
        <v/>
      </c>
      <c r="AA106" s="67">
        <f>IFERROR(IF(OR($A106="",AA$5=""),"",IF(AND(AA$5&lt;=INDEX(Planning!$I$9:$I$128,ROW()-5),AA$5+6&gt;=INDEX(Planning!$H$9:$H$128,ROW()-5)),IF($B106="Jalon",2,1),"")),"")</f>
        <v/>
      </c>
      <c r="AB106" s="67">
        <f>IFERROR(IF(OR($A106="",AB$5=""),"",IF(AND(AB$5&lt;=INDEX(Planning!$I$9:$I$128,ROW()-5),AB$5+6&gt;=INDEX(Planning!$H$9:$H$128,ROW()-5)),IF($B106="Jalon",2,1),"")),"")</f>
        <v/>
      </c>
      <c r="AC106" s="67">
        <f>IFERROR(IF(OR($A106="",AC$5=""),"",IF(AND(AC$5&lt;=INDEX(Planning!$I$9:$I$128,ROW()-5),AC$5+6&gt;=INDEX(Planning!$H$9:$H$128,ROW()-5)),IF($B106="Jalon",2,1),"")),"")</f>
        <v/>
      </c>
      <c r="AD106" s="67">
        <f>IFERROR(IF(OR($A106="",AD$5=""),"",IF(AND(AD$5&lt;=INDEX(Planning!$I$9:$I$128,ROW()-5),AD$5+6&gt;=INDEX(Planning!$H$9:$H$128,ROW()-5)),IF($B106="Jalon",2,1),"")),"")</f>
        <v/>
      </c>
      <c r="AE106" s="67">
        <f>IFERROR(IF(OR($A106="",AE$5=""),"",IF(AND(AE$5&lt;=INDEX(Planning!$I$9:$I$128,ROW()-5),AE$5+6&gt;=INDEX(Planning!$H$9:$H$128,ROW()-5)),IF($B106="Jalon",2,1),"")),"")</f>
        <v/>
      </c>
      <c r="AF106" s="67">
        <f>IFERROR(IF(OR($A106="",AF$5=""),"",IF(AND(AF$5&lt;=INDEX(Planning!$I$9:$I$128,ROW()-5),AF$5+6&gt;=INDEX(Planning!$H$9:$H$128,ROW()-5)),IF($B106="Jalon",2,1),"")),"")</f>
        <v/>
      </c>
      <c r="AG106" s="67">
        <f>IFERROR(IF(OR($A106="",AG$5=""),"",IF(AND(AG$5&lt;=INDEX(Planning!$I$9:$I$128,ROW()-5),AG$5+6&gt;=INDEX(Planning!$H$9:$H$128,ROW()-5)),IF($B106="Jalon",2,1),"")),"")</f>
        <v/>
      </c>
    </row>
    <row r="107" ht="24" customHeight="1">
      <c r="A107" s="56">
        <f>IF(Planning!A110="","",Planning!A110)</f>
        <v/>
      </c>
      <c r="B107" s="56">
        <f>IF($A107="","",Planning!B110)</f>
        <v/>
      </c>
      <c r="C107" s="39">
        <f>IF($A107="","",Planning!C110)</f>
        <v/>
      </c>
      <c r="D107" s="39">
        <f>IF($A107="","",Planning!E110)</f>
        <v/>
      </c>
      <c r="E107" s="39">
        <f>IF($A107="","",Planning!F110)</f>
        <v/>
      </c>
      <c r="F107" s="56">
        <f>IF($A107="","",Planning!P110)</f>
        <v/>
      </c>
      <c r="G107" s="57">
        <f>IF($A107="","",Planning!M110)</f>
        <v/>
      </c>
      <c r="H107" s="68">
        <f>IFERROR(IF(OR($A107="",H$5=""),"",IF(AND(H$5&lt;=INDEX(Planning!$I$9:$I$128,ROW()-5),H$5+6&gt;=INDEX(Planning!$H$9:$H$128,ROW()-5)),IF($B107="Jalon",2,1),"")),"")</f>
        <v/>
      </c>
      <c r="I107" s="68">
        <f>IFERROR(IF(OR($A107="",I$5=""),"",IF(AND(I$5&lt;=INDEX(Planning!$I$9:$I$128,ROW()-5),I$5+6&gt;=INDEX(Planning!$H$9:$H$128,ROW()-5)),IF($B107="Jalon",2,1),"")),"")</f>
        <v/>
      </c>
      <c r="J107" s="68">
        <f>IFERROR(IF(OR($A107="",J$5=""),"",IF(AND(J$5&lt;=INDEX(Planning!$I$9:$I$128,ROW()-5),J$5+6&gt;=INDEX(Planning!$H$9:$H$128,ROW()-5)),IF($B107="Jalon",2,1),"")),"")</f>
        <v/>
      </c>
      <c r="K107" s="68">
        <f>IFERROR(IF(OR($A107="",K$5=""),"",IF(AND(K$5&lt;=INDEX(Planning!$I$9:$I$128,ROW()-5),K$5+6&gt;=INDEX(Planning!$H$9:$H$128,ROW()-5)),IF($B107="Jalon",2,1),"")),"")</f>
        <v/>
      </c>
      <c r="L107" s="68">
        <f>IFERROR(IF(OR($A107="",L$5=""),"",IF(AND(L$5&lt;=INDEX(Planning!$I$9:$I$128,ROW()-5),L$5+6&gt;=INDEX(Planning!$H$9:$H$128,ROW()-5)),IF($B107="Jalon",2,1),"")),"")</f>
        <v/>
      </c>
      <c r="M107" s="68">
        <f>IFERROR(IF(OR($A107="",M$5=""),"",IF(AND(M$5&lt;=INDEX(Planning!$I$9:$I$128,ROW()-5),M$5+6&gt;=INDEX(Planning!$H$9:$H$128,ROW()-5)),IF($B107="Jalon",2,1),"")),"")</f>
        <v/>
      </c>
      <c r="N107" s="68">
        <f>IFERROR(IF(OR($A107="",N$5=""),"",IF(AND(N$5&lt;=INDEX(Planning!$I$9:$I$128,ROW()-5),N$5+6&gt;=INDEX(Planning!$H$9:$H$128,ROW()-5)),IF($B107="Jalon",2,1),"")),"")</f>
        <v/>
      </c>
      <c r="O107" s="68">
        <f>IFERROR(IF(OR($A107="",O$5=""),"",IF(AND(O$5&lt;=INDEX(Planning!$I$9:$I$128,ROW()-5),O$5+6&gt;=INDEX(Planning!$H$9:$H$128,ROW()-5)),IF($B107="Jalon",2,1),"")),"")</f>
        <v/>
      </c>
      <c r="P107" s="68">
        <f>IFERROR(IF(OR($A107="",P$5=""),"",IF(AND(P$5&lt;=INDEX(Planning!$I$9:$I$128,ROW()-5),P$5+6&gt;=INDEX(Planning!$H$9:$H$128,ROW()-5)),IF($B107="Jalon",2,1),"")),"")</f>
        <v/>
      </c>
      <c r="Q107" s="68">
        <f>IFERROR(IF(OR($A107="",Q$5=""),"",IF(AND(Q$5&lt;=INDEX(Planning!$I$9:$I$128,ROW()-5),Q$5+6&gt;=INDEX(Planning!$H$9:$H$128,ROW()-5)),IF($B107="Jalon",2,1),"")),"")</f>
        <v/>
      </c>
      <c r="R107" s="68">
        <f>IFERROR(IF(OR($A107="",R$5=""),"",IF(AND(R$5&lt;=INDEX(Planning!$I$9:$I$128,ROW()-5),R$5+6&gt;=INDEX(Planning!$H$9:$H$128,ROW()-5)),IF($B107="Jalon",2,1),"")),"")</f>
        <v/>
      </c>
      <c r="S107" s="68">
        <f>IFERROR(IF(OR($A107="",S$5=""),"",IF(AND(S$5&lt;=INDEX(Planning!$I$9:$I$128,ROW()-5),S$5+6&gt;=INDEX(Planning!$H$9:$H$128,ROW()-5)),IF($B107="Jalon",2,1),"")),"")</f>
        <v/>
      </c>
      <c r="T107" s="68">
        <f>IFERROR(IF(OR($A107="",T$5=""),"",IF(AND(T$5&lt;=INDEX(Planning!$I$9:$I$128,ROW()-5),T$5+6&gt;=INDEX(Planning!$H$9:$H$128,ROW()-5)),IF($B107="Jalon",2,1),"")),"")</f>
        <v/>
      </c>
      <c r="U107" s="68">
        <f>IFERROR(IF(OR($A107="",U$5=""),"",IF(AND(U$5&lt;=INDEX(Planning!$I$9:$I$128,ROW()-5),U$5+6&gt;=INDEX(Planning!$H$9:$H$128,ROW()-5)),IF($B107="Jalon",2,1),"")),"")</f>
        <v/>
      </c>
      <c r="V107" s="68">
        <f>IFERROR(IF(OR($A107="",V$5=""),"",IF(AND(V$5&lt;=INDEX(Planning!$I$9:$I$128,ROW()-5),V$5+6&gt;=INDEX(Planning!$H$9:$H$128,ROW()-5)),IF($B107="Jalon",2,1),"")),"")</f>
        <v/>
      </c>
      <c r="W107" s="68">
        <f>IFERROR(IF(OR($A107="",W$5=""),"",IF(AND(W$5&lt;=INDEX(Planning!$I$9:$I$128,ROW()-5),W$5+6&gt;=INDEX(Planning!$H$9:$H$128,ROW()-5)),IF($B107="Jalon",2,1),"")),"")</f>
        <v/>
      </c>
      <c r="X107" s="68">
        <f>IFERROR(IF(OR($A107="",X$5=""),"",IF(AND(X$5&lt;=INDEX(Planning!$I$9:$I$128,ROW()-5),X$5+6&gt;=INDEX(Planning!$H$9:$H$128,ROW()-5)),IF($B107="Jalon",2,1),"")),"")</f>
        <v/>
      </c>
      <c r="Y107" s="68">
        <f>IFERROR(IF(OR($A107="",Y$5=""),"",IF(AND(Y$5&lt;=INDEX(Planning!$I$9:$I$128,ROW()-5),Y$5+6&gt;=INDEX(Planning!$H$9:$H$128,ROW()-5)),IF($B107="Jalon",2,1),"")),"")</f>
        <v/>
      </c>
      <c r="Z107" s="68">
        <f>IFERROR(IF(OR($A107="",Z$5=""),"",IF(AND(Z$5&lt;=INDEX(Planning!$I$9:$I$128,ROW()-5),Z$5+6&gt;=INDEX(Planning!$H$9:$H$128,ROW()-5)),IF($B107="Jalon",2,1),"")),"")</f>
        <v/>
      </c>
      <c r="AA107" s="68">
        <f>IFERROR(IF(OR($A107="",AA$5=""),"",IF(AND(AA$5&lt;=INDEX(Planning!$I$9:$I$128,ROW()-5),AA$5+6&gt;=INDEX(Planning!$H$9:$H$128,ROW()-5)),IF($B107="Jalon",2,1),"")),"")</f>
        <v/>
      </c>
      <c r="AB107" s="68">
        <f>IFERROR(IF(OR($A107="",AB$5=""),"",IF(AND(AB$5&lt;=INDEX(Planning!$I$9:$I$128,ROW()-5),AB$5+6&gt;=INDEX(Planning!$H$9:$H$128,ROW()-5)),IF($B107="Jalon",2,1),"")),"")</f>
        <v/>
      </c>
      <c r="AC107" s="68">
        <f>IFERROR(IF(OR($A107="",AC$5=""),"",IF(AND(AC$5&lt;=INDEX(Planning!$I$9:$I$128,ROW()-5),AC$5+6&gt;=INDEX(Planning!$H$9:$H$128,ROW()-5)),IF($B107="Jalon",2,1),"")),"")</f>
        <v/>
      </c>
      <c r="AD107" s="68">
        <f>IFERROR(IF(OR($A107="",AD$5=""),"",IF(AND(AD$5&lt;=INDEX(Planning!$I$9:$I$128,ROW()-5),AD$5+6&gt;=INDEX(Planning!$H$9:$H$128,ROW()-5)),IF($B107="Jalon",2,1),"")),"")</f>
        <v/>
      </c>
      <c r="AE107" s="68">
        <f>IFERROR(IF(OR($A107="",AE$5=""),"",IF(AND(AE$5&lt;=INDEX(Planning!$I$9:$I$128,ROW()-5),AE$5+6&gt;=INDEX(Planning!$H$9:$H$128,ROW()-5)),IF($B107="Jalon",2,1),"")),"")</f>
        <v/>
      </c>
      <c r="AF107" s="68">
        <f>IFERROR(IF(OR($A107="",AF$5=""),"",IF(AND(AF$5&lt;=INDEX(Planning!$I$9:$I$128,ROW()-5),AF$5+6&gt;=INDEX(Planning!$H$9:$H$128,ROW()-5)),IF($B107="Jalon",2,1),"")),"")</f>
        <v/>
      </c>
      <c r="AG107" s="68">
        <f>IFERROR(IF(OR($A107="",AG$5=""),"",IF(AND(AG$5&lt;=INDEX(Planning!$I$9:$I$128,ROW()-5),AG$5+6&gt;=INDEX(Planning!$H$9:$H$128,ROW()-5)),IF($B107="Jalon",2,1),"")),"")</f>
        <v/>
      </c>
    </row>
    <row r="108" ht="24" customHeight="1">
      <c r="A108" s="53">
        <f>IF(Planning!A111="","",Planning!A111)</f>
        <v/>
      </c>
      <c r="B108" s="53">
        <f>IF($A108="","",Planning!B111)</f>
        <v/>
      </c>
      <c r="C108" s="40">
        <f>IF($A108="","",Planning!C111)</f>
        <v/>
      </c>
      <c r="D108" s="40">
        <f>IF($A108="","",Planning!E111)</f>
        <v/>
      </c>
      <c r="E108" s="40">
        <f>IF($A108="","",Planning!F111)</f>
        <v/>
      </c>
      <c r="F108" s="53">
        <f>IF($A108="","",Planning!P111)</f>
        <v/>
      </c>
      <c r="G108" s="54">
        <f>IF($A108="","",Planning!M111)</f>
        <v/>
      </c>
      <c r="H108" s="67">
        <f>IFERROR(IF(OR($A108="",H$5=""),"",IF(AND(H$5&lt;=INDEX(Planning!$I$9:$I$128,ROW()-5),H$5+6&gt;=INDEX(Planning!$H$9:$H$128,ROW()-5)),IF($B108="Jalon",2,1),"")),"")</f>
        <v/>
      </c>
      <c r="I108" s="67">
        <f>IFERROR(IF(OR($A108="",I$5=""),"",IF(AND(I$5&lt;=INDEX(Planning!$I$9:$I$128,ROW()-5),I$5+6&gt;=INDEX(Planning!$H$9:$H$128,ROW()-5)),IF($B108="Jalon",2,1),"")),"")</f>
        <v/>
      </c>
      <c r="J108" s="67">
        <f>IFERROR(IF(OR($A108="",J$5=""),"",IF(AND(J$5&lt;=INDEX(Planning!$I$9:$I$128,ROW()-5),J$5+6&gt;=INDEX(Planning!$H$9:$H$128,ROW()-5)),IF($B108="Jalon",2,1),"")),"")</f>
        <v/>
      </c>
      <c r="K108" s="67">
        <f>IFERROR(IF(OR($A108="",K$5=""),"",IF(AND(K$5&lt;=INDEX(Planning!$I$9:$I$128,ROW()-5),K$5+6&gt;=INDEX(Planning!$H$9:$H$128,ROW()-5)),IF($B108="Jalon",2,1),"")),"")</f>
        <v/>
      </c>
      <c r="L108" s="67">
        <f>IFERROR(IF(OR($A108="",L$5=""),"",IF(AND(L$5&lt;=INDEX(Planning!$I$9:$I$128,ROW()-5),L$5+6&gt;=INDEX(Planning!$H$9:$H$128,ROW()-5)),IF($B108="Jalon",2,1),"")),"")</f>
        <v/>
      </c>
      <c r="M108" s="67">
        <f>IFERROR(IF(OR($A108="",M$5=""),"",IF(AND(M$5&lt;=INDEX(Planning!$I$9:$I$128,ROW()-5),M$5+6&gt;=INDEX(Planning!$H$9:$H$128,ROW()-5)),IF($B108="Jalon",2,1),"")),"")</f>
        <v/>
      </c>
      <c r="N108" s="67">
        <f>IFERROR(IF(OR($A108="",N$5=""),"",IF(AND(N$5&lt;=INDEX(Planning!$I$9:$I$128,ROW()-5),N$5+6&gt;=INDEX(Planning!$H$9:$H$128,ROW()-5)),IF($B108="Jalon",2,1),"")),"")</f>
        <v/>
      </c>
      <c r="O108" s="67">
        <f>IFERROR(IF(OR($A108="",O$5=""),"",IF(AND(O$5&lt;=INDEX(Planning!$I$9:$I$128,ROW()-5),O$5+6&gt;=INDEX(Planning!$H$9:$H$128,ROW()-5)),IF($B108="Jalon",2,1),"")),"")</f>
        <v/>
      </c>
      <c r="P108" s="67">
        <f>IFERROR(IF(OR($A108="",P$5=""),"",IF(AND(P$5&lt;=INDEX(Planning!$I$9:$I$128,ROW()-5),P$5+6&gt;=INDEX(Planning!$H$9:$H$128,ROW()-5)),IF($B108="Jalon",2,1),"")),"")</f>
        <v/>
      </c>
      <c r="Q108" s="67">
        <f>IFERROR(IF(OR($A108="",Q$5=""),"",IF(AND(Q$5&lt;=INDEX(Planning!$I$9:$I$128,ROW()-5),Q$5+6&gt;=INDEX(Planning!$H$9:$H$128,ROW()-5)),IF($B108="Jalon",2,1),"")),"")</f>
        <v/>
      </c>
      <c r="R108" s="67">
        <f>IFERROR(IF(OR($A108="",R$5=""),"",IF(AND(R$5&lt;=INDEX(Planning!$I$9:$I$128,ROW()-5),R$5+6&gt;=INDEX(Planning!$H$9:$H$128,ROW()-5)),IF($B108="Jalon",2,1),"")),"")</f>
        <v/>
      </c>
      <c r="S108" s="67">
        <f>IFERROR(IF(OR($A108="",S$5=""),"",IF(AND(S$5&lt;=INDEX(Planning!$I$9:$I$128,ROW()-5),S$5+6&gt;=INDEX(Planning!$H$9:$H$128,ROW()-5)),IF($B108="Jalon",2,1),"")),"")</f>
        <v/>
      </c>
      <c r="T108" s="67">
        <f>IFERROR(IF(OR($A108="",T$5=""),"",IF(AND(T$5&lt;=INDEX(Planning!$I$9:$I$128,ROW()-5),T$5+6&gt;=INDEX(Planning!$H$9:$H$128,ROW()-5)),IF($B108="Jalon",2,1),"")),"")</f>
        <v/>
      </c>
      <c r="U108" s="67">
        <f>IFERROR(IF(OR($A108="",U$5=""),"",IF(AND(U$5&lt;=INDEX(Planning!$I$9:$I$128,ROW()-5),U$5+6&gt;=INDEX(Planning!$H$9:$H$128,ROW()-5)),IF($B108="Jalon",2,1),"")),"")</f>
        <v/>
      </c>
      <c r="V108" s="67">
        <f>IFERROR(IF(OR($A108="",V$5=""),"",IF(AND(V$5&lt;=INDEX(Planning!$I$9:$I$128,ROW()-5),V$5+6&gt;=INDEX(Planning!$H$9:$H$128,ROW()-5)),IF($B108="Jalon",2,1),"")),"")</f>
        <v/>
      </c>
      <c r="W108" s="67">
        <f>IFERROR(IF(OR($A108="",W$5=""),"",IF(AND(W$5&lt;=INDEX(Planning!$I$9:$I$128,ROW()-5),W$5+6&gt;=INDEX(Planning!$H$9:$H$128,ROW()-5)),IF($B108="Jalon",2,1),"")),"")</f>
        <v/>
      </c>
      <c r="X108" s="67">
        <f>IFERROR(IF(OR($A108="",X$5=""),"",IF(AND(X$5&lt;=INDEX(Planning!$I$9:$I$128,ROW()-5),X$5+6&gt;=INDEX(Planning!$H$9:$H$128,ROW()-5)),IF($B108="Jalon",2,1),"")),"")</f>
        <v/>
      </c>
      <c r="Y108" s="67">
        <f>IFERROR(IF(OR($A108="",Y$5=""),"",IF(AND(Y$5&lt;=INDEX(Planning!$I$9:$I$128,ROW()-5),Y$5+6&gt;=INDEX(Planning!$H$9:$H$128,ROW()-5)),IF($B108="Jalon",2,1),"")),"")</f>
        <v/>
      </c>
      <c r="Z108" s="67">
        <f>IFERROR(IF(OR($A108="",Z$5=""),"",IF(AND(Z$5&lt;=INDEX(Planning!$I$9:$I$128,ROW()-5),Z$5+6&gt;=INDEX(Planning!$H$9:$H$128,ROW()-5)),IF($B108="Jalon",2,1),"")),"")</f>
        <v/>
      </c>
      <c r="AA108" s="67">
        <f>IFERROR(IF(OR($A108="",AA$5=""),"",IF(AND(AA$5&lt;=INDEX(Planning!$I$9:$I$128,ROW()-5),AA$5+6&gt;=INDEX(Planning!$H$9:$H$128,ROW()-5)),IF($B108="Jalon",2,1),"")),"")</f>
        <v/>
      </c>
      <c r="AB108" s="67">
        <f>IFERROR(IF(OR($A108="",AB$5=""),"",IF(AND(AB$5&lt;=INDEX(Planning!$I$9:$I$128,ROW()-5),AB$5+6&gt;=INDEX(Planning!$H$9:$H$128,ROW()-5)),IF($B108="Jalon",2,1),"")),"")</f>
        <v/>
      </c>
      <c r="AC108" s="67">
        <f>IFERROR(IF(OR($A108="",AC$5=""),"",IF(AND(AC$5&lt;=INDEX(Planning!$I$9:$I$128,ROW()-5),AC$5+6&gt;=INDEX(Planning!$H$9:$H$128,ROW()-5)),IF($B108="Jalon",2,1),"")),"")</f>
        <v/>
      </c>
      <c r="AD108" s="67">
        <f>IFERROR(IF(OR($A108="",AD$5=""),"",IF(AND(AD$5&lt;=INDEX(Planning!$I$9:$I$128,ROW()-5),AD$5+6&gt;=INDEX(Planning!$H$9:$H$128,ROW()-5)),IF($B108="Jalon",2,1),"")),"")</f>
        <v/>
      </c>
      <c r="AE108" s="67">
        <f>IFERROR(IF(OR($A108="",AE$5=""),"",IF(AND(AE$5&lt;=INDEX(Planning!$I$9:$I$128,ROW()-5),AE$5+6&gt;=INDEX(Planning!$H$9:$H$128,ROW()-5)),IF($B108="Jalon",2,1),"")),"")</f>
        <v/>
      </c>
      <c r="AF108" s="67">
        <f>IFERROR(IF(OR($A108="",AF$5=""),"",IF(AND(AF$5&lt;=INDEX(Planning!$I$9:$I$128,ROW()-5),AF$5+6&gt;=INDEX(Planning!$H$9:$H$128,ROW()-5)),IF($B108="Jalon",2,1),"")),"")</f>
        <v/>
      </c>
      <c r="AG108" s="67">
        <f>IFERROR(IF(OR($A108="",AG$5=""),"",IF(AND(AG$5&lt;=INDEX(Planning!$I$9:$I$128,ROW()-5),AG$5+6&gt;=INDEX(Planning!$H$9:$H$128,ROW()-5)),IF($B108="Jalon",2,1),"")),"")</f>
        <v/>
      </c>
    </row>
    <row r="109" ht="24" customHeight="1">
      <c r="A109" s="56">
        <f>IF(Planning!A112="","",Planning!A112)</f>
        <v/>
      </c>
      <c r="B109" s="56">
        <f>IF($A109="","",Planning!B112)</f>
        <v/>
      </c>
      <c r="C109" s="39">
        <f>IF($A109="","",Planning!C112)</f>
        <v/>
      </c>
      <c r="D109" s="39">
        <f>IF($A109="","",Planning!E112)</f>
        <v/>
      </c>
      <c r="E109" s="39">
        <f>IF($A109="","",Planning!F112)</f>
        <v/>
      </c>
      <c r="F109" s="56">
        <f>IF($A109="","",Planning!P112)</f>
        <v/>
      </c>
      <c r="G109" s="57">
        <f>IF($A109="","",Planning!M112)</f>
        <v/>
      </c>
      <c r="H109" s="68">
        <f>IFERROR(IF(OR($A109="",H$5=""),"",IF(AND(H$5&lt;=INDEX(Planning!$I$9:$I$128,ROW()-5),H$5+6&gt;=INDEX(Planning!$H$9:$H$128,ROW()-5)),IF($B109="Jalon",2,1),"")),"")</f>
        <v/>
      </c>
      <c r="I109" s="68">
        <f>IFERROR(IF(OR($A109="",I$5=""),"",IF(AND(I$5&lt;=INDEX(Planning!$I$9:$I$128,ROW()-5),I$5+6&gt;=INDEX(Planning!$H$9:$H$128,ROW()-5)),IF($B109="Jalon",2,1),"")),"")</f>
        <v/>
      </c>
      <c r="J109" s="68">
        <f>IFERROR(IF(OR($A109="",J$5=""),"",IF(AND(J$5&lt;=INDEX(Planning!$I$9:$I$128,ROW()-5),J$5+6&gt;=INDEX(Planning!$H$9:$H$128,ROW()-5)),IF($B109="Jalon",2,1),"")),"")</f>
        <v/>
      </c>
      <c r="K109" s="68">
        <f>IFERROR(IF(OR($A109="",K$5=""),"",IF(AND(K$5&lt;=INDEX(Planning!$I$9:$I$128,ROW()-5),K$5+6&gt;=INDEX(Planning!$H$9:$H$128,ROW()-5)),IF($B109="Jalon",2,1),"")),"")</f>
        <v/>
      </c>
      <c r="L109" s="68">
        <f>IFERROR(IF(OR($A109="",L$5=""),"",IF(AND(L$5&lt;=INDEX(Planning!$I$9:$I$128,ROW()-5),L$5+6&gt;=INDEX(Planning!$H$9:$H$128,ROW()-5)),IF($B109="Jalon",2,1),"")),"")</f>
        <v/>
      </c>
      <c r="M109" s="68">
        <f>IFERROR(IF(OR($A109="",M$5=""),"",IF(AND(M$5&lt;=INDEX(Planning!$I$9:$I$128,ROW()-5),M$5+6&gt;=INDEX(Planning!$H$9:$H$128,ROW()-5)),IF($B109="Jalon",2,1),"")),"")</f>
        <v/>
      </c>
      <c r="N109" s="68">
        <f>IFERROR(IF(OR($A109="",N$5=""),"",IF(AND(N$5&lt;=INDEX(Planning!$I$9:$I$128,ROW()-5),N$5+6&gt;=INDEX(Planning!$H$9:$H$128,ROW()-5)),IF($B109="Jalon",2,1),"")),"")</f>
        <v/>
      </c>
      <c r="O109" s="68">
        <f>IFERROR(IF(OR($A109="",O$5=""),"",IF(AND(O$5&lt;=INDEX(Planning!$I$9:$I$128,ROW()-5),O$5+6&gt;=INDEX(Planning!$H$9:$H$128,ROW()-5)),IF($B109="Jalon",2,1),"")),"")</f>
        <v/>
      </c>
      <c r="P109" s="68">
        <f>IFERROR(IF(OR($A109="",P$5=""),"",IF(AND(P$5&lt;=INDEX(Planning!$I$9:$I$128,ROW()-5),P$5+6&gt;=INDEX(Planning!$H$9:$H$128,ROW()-5)),IF($B109="Jalon",2,1),"")),"")</f>
        <v/>
      </c>
      <c r="Q109" s="68">
        <f>IFERROR(IF(OR($A109="",Q$5=""),"",IF(AND(Q$5&lt;=INDEX(Planning!$I$9:$I$128,ROW()-5),Q$5+6&gt;=INDEX(Planning!$H$9:$H$128,ROW()-5)),IF($B109="Jalon",2,1),"")),"")</f>
        <v/>
      </c>
      <c r="R109" s="68">
        <f>IFERROR(IF(OR($A109="",R$5=""),"",IF(AND(R$5&lt;=INDEX(Planning!$I$9:$I$128,ROW()-5),R$5+6&gt;=INDEX(Planning!$H$9:$H$128,ROW()-5)),IF($B109="Jalon",2,1),"")),"")</f>
        <v/>
      </c>
      <c r="S109" s="68">
        <f>IFERROR(IF(OR($A109="",S$5=""),"",IF(AND(S$5&lt;=INDEX(Planning!$I$9:$I$128,ROW()-5),S$5+6&gt;=INDEX(Planning!$H$9:$H$128,ROW()-5)),IF($B109="Jalon",2,1),"")),"")</f>
        <v/>
      </c>
      <c r="T109" s="68">
        <f>IFERROR(IF(OR($A109="",T$5=""),"",IF(AND(T$5&lt;=INDEX(Planning!$I$9:$I$128,ROW()-5),T$5+6&gt;=INDEX(Planning!$H$9:$H$128,ROW()-5)),IF($B109="Jalon",2,1),"")),"")</f>
        <v/>
      </c>
      <c r="U109" s="68">
        <f>IFERROR(IF(OR($A109="",U$5=""),"",IF(AND(U$5&lt;=INDEX(Planning!$I$9:$I$128,ROW()-5),U$5+6&gt;=INDEX(Planning!$H$9:$H$128,ROW()-5)),IF($B109="Jalon",2,1),"")),"")</f>
        <v/>
      </c>
      <c r="V109" s="68">
        <f>IFERROR(IF(OR($A109="",V$5=""),"",IF(AND(V$5&lt;=INDEX(Planning!$I$9:$I$128,ROW()-5),V$5+6&gt;=INDEX(Planning!$H$9:$H$128,ROW()-5)),IF($B109="Jalon",2,1),"")),"")</f>
        <v/>
      </c>
      <c r="W109" s="68">
        <f>IFERROR(IF(OR($A109="",W$5=""),"",IF(AND(W$5&lt;=INDEX(Planning!$I$9:$I$128,ROW()-5),W$5+6&gt;=INDEX(Planning!$H$9:$H$128,ROW()-5)),IF($B109="Jalon",2,1),"")),"")</f>
        <v/>
      </c>
      <c r="X109" s="68">
        <f>IFERROR(IF(OR($A109="",X$5=""),"",IF(AND(X$5&lt;=INDEX(Planning!$I$9:$I$128,ROW()-5),X$5+6&gt;=INDEX(Planning!$H$9:$H$128,ROW()-5)),IF($B109="Jalon",2,1),"")),"")</f>
        <v/>
      </c>
      <c r="Y109" s="68">
        <f>IFERROR(IF(OR($A109="",Y$5=""),"",IF(AND(Y$5&lt;=INDEX(Planning!$I$9:$I$128,ROW()-5),Y$5+6&gt;=INDEX(Planning!$H$9:$H$128,ROW()-5)),IF($B109="Jalon",2,1),"")),"")</f>
        <v/>
      </c>
      <c r="Z109" s="68">
        <f>IFERROR(IF(OR($A109="",Z$5=""),"",IF(AND(Z$5&lt;=INDEX(Planning!$I$9:$I$128,ROW()-5),Z$5+6&gt;=INDEX(Planning!$H$9:$H$128,ROW()-5)),IF($B109="Jalon",2,1),"")),"")</f>
        <v/>
      </c>
      <c r="AA109" s="68">
        <f>IFERROR(IF(OR($A109="",AA$5=""),"",IF(AND(AA$5&lt;=INDEX(Planning!$I$9:$I$128,ROW()-5),AA$5+6&gt;=INDEX(Planning!$H$9:$H$128,ROW()-5)),IF($B109="Jalon",2,1),"")),"")</f>
        <v/>
      </c>
      <c r="AB109" s="68">
        <f>IFERROR(IF(OR($A109="",AB$5=""),"",IF(AND(AB$5&lt;=INDEX(Planning!$I$9:$I$128,ROW()-5),AB$5+6&gt;=INDEX(Planning!$H$9:$H$128,ROW()-5)),IF($B109="Jalon",2,1),"")),"")</f>
        <v/>
      </c>
      <c r="AC109" s="68">
        <f>IFERROR(IF(OR($A109="",AC$5=""),"",IF(AND(AC$5&lt;=INDEX(Planning!$I$9:$I$128,ROW()-5),AC$5+6&gt;=INDEX(Planning!$H$9:$H$128,ROW()-5)),IF($B109="Jalon",2,1),"")),"")</f>
        <v/>
      </c>
      <c r="AD109" s="68">
        <f>IFERROR(IF(OR($A109="",AD$5=""),"",IF(AND(AD$5&lt;=INDEX(Planning!$I$9:$I$128,ROW()-5),AD$5+6&gt;=INDEX(Planning!$H$9:$H$128,ROW()-5)),IF($B109="Jalon",2,1),"")),"")</f>
        <v/>
      </c>
      <c r="AE109" s="68">
        <f>IFERROR(IF(OR($A109="",AE$5=""),"",IF(AND(AE$5&lt;=INDEX(Planning!$I$9:$I$128,ROW()-5),AE$5+6&gt;=INDEX(Planning!$H$9:$H$128,ROW()-5)),IF($B109="Jalon",2,1),"")),"")</f>
        <v/>
      </c>
      <c r="AF109" s="68">
        <f>IFERROR(IF(OR($A109="",AF$5=""),"",IF(AND(AF$5&lt;=INDEX(Planning!$I$9:$I$128,ROW()-5),AF$5+6&gt;=INDEX(Planning!$H$9:$H$128,ROW()-5)),IF($B109="Jalon",2,1),"")),"")</f>
        <v/>
      </c>
      <c r="AG109" s="68">
        <f>IFERROR(IF(OR($A109="",AG$5=""),"",IF(AND(AG$5&lt;=INDEX(Planning!$I$9:$I$128,ROW()-5),AG$5+6&gt;=INDEX(Planning!$H$9:$H$128,ROW()-5)),IF($B109="Jalon",2,1),"")),"")</f>
        <v/>
      </c>
    </row>
    <row r="110" ht="24" customHeight="1">
      <c r="A110" s="53">
        <f>IF(Planning!A113="","",Planning!A113)</f>
        <v/>
      </c>
      <c r="B110" s="53">
        <f>IF($A110="","",Planning!B113)</f>
        <v/>
      </c>
      <c r="C110" s="40">
        <f>IF($A110="","",Planning!C113)</f>
        <v/>
      </c>
      <c r="D110" s="40">
        <f>IF($A110="","",Planning!E113)</f>
        <v/>
      </c>
      <c r="E110" s="40">
        <f>IF($A110="","",Planning!F113)</f>
        <v/>
      </c>
      <c r="F110" s="53">
        <f>IF($A110="","",Planning!P113)</f>
        <v/>
      </c>
      <c r="G110" s="54">
        <f>IF($A110="","",Planning!M113)</f>
        <v/>
      </c>
      <c r="H110" s="67">
        <f>IFERROR(IF(OR($A110="",H$5=""),"",IF(AND(H$5&lt;=INDEX(Planning!$I$9:$I$128,ROW()-5),H$5+6&gt;=INDEX(Planning!$H$9:$H$128,ROW()-5)),IF($B110="Jalon",2,1),"")),"")</f>
        <v/>
      </c>
      <c r="I110" s="67">
        <f>IFERROR(IF(OR($A110="",I$5=""),"",IF(AND(I$5&lt;=INDEX(Planning!$I$9:$I$128,ROW()-5),I$5+6&gt;=INDEX(Planning!$H$9:$H$128,ROW()-5)),IF($B110="Jalon",2,1),"")),"")</f>
        <v/>
      </c>
      <c r="J110" s="67">
        <f>IFERROR(IF(OR($A110="",J$5=""),"",IF(AND(J$5&lt;=INDEX(Planning!$I$9:$I$128,ROW()-5),J$5+6&gt;=INDEX(Planning!$H$9:$H$128,ROW()-5)),IF($B110="Jalon",2,1),"")),"")</f>
        <v/>
      </c>
      <c r="K110" s="67">
        <f>IFERROR(IF(OR($A110="",K$5=""),"",IF(AND(K$5&lt;=INDEX(Planning!$I$9:$I$128,ROW()-5),K$5+6&gt;=INDEX(Planning!$H$9:$H$128,ROW()-5)),IF($B110="Jalon",2,1),"")),"")</f>
        <v/>
      </c>
      <c r="L110" s="67">
        <f>IFERROR(IF(OR($A110="",L$5=""),"",IF(AND(L$5&lt;=INDEX(Planning!$I$9:$I$128,ROW()-5),L$5+6&gt;=INDEX(Planning!$H$9:$H$128,ROW()-5)),IF($B110="Jalon",2,1),"")),"")</f>
        <v/>
      </c>
      <c r="M110" s="67">
        <f>IFERROR(IF(OR($A110="",M$5=""),"",IF(AND(M$5&lt;=INDEX(Planning!$I$9:$I$128,ROW()-5),M$5+6&gt;=INDEX(Planning!$H$9:$H$128,ROW()-5)),IF($B110="Jalon",2,1),"")),"")</f>
        <v/>
      </c>
      <c r="N110" s="67">
        <f>IFERROR(IF(OR($A110="",N$5=""),"",IF(AND(N$5&lt;=INDEX(Planning!$I$9:$I$128,ROW()-5),N$5+6&gt;=INDEX(Planning!$H$9:$H$128,ROW()-5)),IF($B110="Jalon",2,1),"")),"")</f>
        <v/>
      </c>
      <c r="O110" s="67">
        <f>IFERROR(IF(OR($A110="",O$5=""),"",IF(AND(O$5&lt;=INDEX(Planning!$I$9:$I$128,ROW()-5),O$5+6&gt;=INDEX(Planning!$H$9:$H$128,ROW()-5)),IF($B110="Jalon",2,1),"")),"")</f>
        <v/>
      </c>
      <c r="P110" s="67">
        <f>IFERROR(IF(OR($A110="",P$5=""),"",IF(AND(P$5&lt;=INDEX(Planning!$I$9:$I$128,ROW()-5),P$5+6&gt;=INDEX(Planning!$H$9:$H$128,ROW()-5)),IF($B110="Jalon",2,1),"")),"")</f>
        <v/>
      </c>
      <c r="Q110" s="67">
        <f>IFERROR(IF(OR($A110="",Q$5=""),"",IF(AND(Q$5&lt;=INDEX(Planning!$I$9:$I$128,ROW()-5),Q$5+6&gt;=INDEX(Planning!$H$9:$H$128,ROW()-5)),IF($B110="Jalon",2,1),"")),"")</f>
        <v/>
      </c>
      <c r="R110" s="67">
        <f>IFERROR(IF(OR($A110="",R$5=""),"",IF(AND(R$5&lt;=INDEX(Planning!$I$9:$I$128,ROW()-5),R$5+6&gt;=INDEX(Planning!$H$9:$H$128,ROW()-5)),IF($B110="Jalon",2,1),"")),"")</f>
        <v/>
      </c>
      <c r="S110" s="67">
        <f>IFERROR(IF(OR($A110="",S$5=""),"",IF(AND(S$5&lt;=INDEX(Planning!$I$9:$I$128,ROW()-5),S$5+6&gt;=INDEX(Planning!$H$9:$H$128,ROW()-5)),IF($B110="Jalon",2,1),"")),"")</f>
        <v/>
      </c>
      <c r="T110" s="67">
        <f>IFERROR(IF(OR($A110="",T$5=""),"",IF(AND(T$5&lt;=INDEX(Planning!$I$9:$I$128,ROW()-5),T$5+6&gt;=INDEX(Planning!$H$9:$H$128,ROW()-5)),IF($B110="Jalon",2,1),"")),"")</f>
        <v/>
      </c>
      <c r="U110" s="67">
        <f>IFERROR(IF(OR($A110="",U$5=""),"",IF(AND(U$5&lt;=INDEX(Planning!$I$9:$I$128,ROW()-5),U$5+6&gt;=INDEX(Planning!$H$9:$H$128,ROW()-5)),IF($B110="Jalon",2,1),"")),"")</f>
        <v/>
      </c>
      <c r="V110" s="67">
        <f>IFERROR(IF(OR($A110="",V$5=""),"",IF(AND(V$5&lt;=INDEX(Planning!$I$9:$I$128,ROW()-5),V$5+6&gt;=INDEX(Planning!$H$9:$H$128,ROW()-5)),IF($B110="Jalon",2,1),"")),"")</f>
        <v/>
      </c>
      <c r="W110" s="67">
        <f>IFERROR(IF(OR($A110="",W$5=""),"",IF(AND(W$5&lt;=INDEX(Planning!$I$9:$I$128,ROW()-5),W$5+6&gt;=INDEX(Planning!$H$9:$H$128,ROW()-5)),IF($B110="Jalon",2,1),"")),"")</f>
        <v/>
      </c>
      <c r="X110" s="67">
        <f>IFERROR(IF(OR($A110="",X$5=""),"",IF(AND(X$5&lt;=INDEX(Planning!$I$9:$I$128,ROW()-5),X$5+6&gt;=INDEX(Planning!$H$9:$H$128,ROW()-5)),IF($B110="Jalon",2,1),"")),"")</f>
        <v/>
      </c>
      <c r="Y110" s="67">
        <f>IFERROR(IF(OR($A110="",Y$5=""),"",IF(AND(Y$5&lt;=INDEX(Planning!$I$9:$I$128,ROW()-5),Y$5+6&gt;=INDEX(Planning!$H$9:$H$128,ROW()-5)),IF($B110="Jalon",2,1),"")),"")</f>
        <v/>
      </c>
      <c r="Z110" s="67">
        <f>IFERROR(IF(OR($A110="",Z$5=""),"",IF(AND(Z$5&lt;=INDEX(Planning!$I$9:$I$128,ROW()-5),Z$5+6&gt;=INDEX(Planning!$H$9:$H$128,ROW()-5)),IF($B110="Jalon",2,1),"")),"")</f>
        <v/>
      </c>
      <c r="AA110" s="67">
        <f>IFERROR(IF(OR($A110="",AA$5=""),"",IF(AND(AA$5&lt;=INDEX(Planning!$I$9:$I$128,ROW()-5),AA$5+6&gt;=INDEX(Planning!$H$9:$H$128,ROW()-5)),IF($B110="Jalon",2,1),"")),"")</f>
        <v/>
      </c>
      <c r="AB110" s="67">
        <f>IFERROR(IF(OR($A110="",AB$5=""),"",IF(AND(AB$5&lt;=INDEX(Planning!$I$9:$I$128,ROW()-5),AB$5+6&gt;=INDEX(Planning!$H$9:$H$128,ROW()-5)),IF($B110="Jalon",2,1),"")),"")</f>
        <v/>
      </c>
      <c r="AC110" s="67">
        <f>IFERROR(IF(OR($A110="",AC$5=""),"",IF(AND(AC$5&lt;=INDEX(Planning!$I$9:$I$128,ROW()-5),AC$5+6&gt;=INDEX(Planning!$H$9:$H$128,ROW()-5)),IF($B110="Jalon",2,1),"")),"")</f>
        <v/>
      </c>
      <c r="AD110" s="67">
        <f>IFERROR(IF(OR($A110="",AD$5=""),"",IF(AND(AD$5&lt;=INDEX(Planning!$I$9:$I$128,ROW()-5),AD$5+6&gt;=INDEX(Planning!$H$9:$H$128,ROW()-5)),IF($B110="Jalon",2,1),"")),"")</f>
        <v/>
      </c>
      <c r="AE110" s="67">
        <f>IFERROR(IF(OR($A110="",AE$5=""),"",IF(AND(AE$5&lt;=INDEX(Planning!$I$9:$I$128,ROW()-5),AE$5+6&gt;=INDEX(Planning!$H$9:$H$128,ROW()-5)),IF($B110="Jalon",2,1),"")),"")</f>
        <v/>
      </c>
      <c r="AF110" s="67">
        <f>IFERROR(IF(OR($A110="",AF$5=""),"",IF(AND(AF$5&lt;=INDEX(Planning!$I$9:$I$128,ROW()-5),AF$5+6&gt;=INDEX(Planning!$H$9:$H$128,ROW()-5)),IF($B110="Jalon",2,1),"")),"")</f>
        <v/>
      </c>
      <c r="AG110" s="67">
        <f>IFERROR(IF(OR($A110="",AG$5=""),"",IF(AND(AG$5&lt;=INDEX(Planning!$I$9:$I$128,ROW()-5),AG$5+6&gt;=INDEX(Planning!$H$9:$H$128,ROW()-5)),IF($B110="Jalon",2,1),"")),"")</f>
        <v/>
      </c>
    </row>
    <row r="111" ht="24" customHeight="1">
      <c r="A111" s="56">
        <f>IF(Planning!A114="","",Planning!A114)</f>
        <v/>
      </c>
      <c r="B111" s="56">
        <f>IF($A111="","",Planning!B114)</f>
        <v/>
      </c>
      <c r="C111" s="39">
        <f>IF($A111="","",Planning!C114)</f>
        <v/>
      </c>
      <c r="D111" s="39">
        <f>IF($A111="","",Planning!E114)</f>
        <v/>
      </c>
      <c r="E111" s="39">
        <f>IF($A111="","",Planning!F114)</f>
        <v/>
      </c>
      <c r="F111" s="56">
        <f>IF($A111="","",Planning!P114)</f>
        <v/>
      </c>
      <c r="G111" s="57">
        <f>IF($A111="","",Planning!M114)</f>
        <v/>
      </c>
      <c r="H111" s="68">
        <f>IFERROR(IF(OR($A111="",H$5=""),"",IF(AND(H$5&lt;=INDEX(Planning!$I$9:$I$128,ROW()-5),H$5+6&gt;=INDEX(Planning!$H$9:$H$128,ROW()-5)),IF($B111="Jalon",2,1),"")),"")</f>
        <v/>
      </c>
      <c r="I111" s="68">
        <f>IFERROR(IF(OR($A111="",I$5=""),"",IF(AND(I$5&lt;=INDEX(Planning!$I$9:$I$128,ROW()-5),I$5+6&gt;=INDEX(Planning!$H$9:$H$128,ROW()-5)),IF($B111="Jalon",2,1),"")),"")</f>
        <v/>
      </c>
      <c r="J111" s="68">
        <f>IFERROR(IF(OR($A111="",J$5=""),"",IF(AND(J$5&lt;=INDEX(Planning!$I$9:$I$128,ROW()-5),J$5+6&gt;=INDEX(Planning!$H$9:$H$128,ROW()-5)),IF($B111="Jalon",2,1),"")),"")</f>
        <v/>
      </c>
      <c r="K111" s="68">
        <f>IFERROR(IF(OR($A111="",K$5=""),"",IF(AND(K$5&lt;=INDEX(Planning!$I$9:$I$128,ROW()-5),K$5+6&gt;=INDEX(Planning!$H$9:$H$128,ROW()-5)),IF($B111="Jalon",2,1),"")),"")</f>
        <v/>
      </c>
      <c r="L111" s="68">
        <f>IFERROR(IF(OR($A111="",L$5=""),"",IF(AND(L$5&lt;=INDEX(Planning!$I$9:$I$128,ROW()-5),L$5+6&gt;=INDEX(Planning!$H$9:$H$128,ROW()-5)),IF($B111="Jalon",2,1),"")),"")</f>
        <v/>
      </c>
      <c r="M111" s="68">
        <f>IFERROR(IF(OR($A111="",M$5=""),"",IF(AND(M$5&lt;=INDEX(Planning!$I$9:$I$128,ROW()-5),M$5+6&gt;=INDEX(Planning!$H$9:$H$128,ROW()-5)),IF($B111="Jalon",2,1),"")),"")</f>
        <v/>
      </c>
      <c r="N111" s="68">
        <f>IFERROR(IF(OR($A111="",N$5=""),"",IF(AND(N$5&lt;=INDEX(Planning!$I$9:$I$128,ROW()-5),N$5+6&gt;=INDEX(Planning!$H$9:$H$128,ROW()-5)),IF($B111="Jalon",2,1),"")),"")</f>
        <v/>
      </c>
      <c r="O111" s="68">
        <f>IFERROR(IF(OR($A111="",O$5=""),"",IF(AND(O$5&lt;=INDEX(Planning!$I$9:$I$128,ROW()-5),O$5+6&gt;=INDEX(Planning!$H$9:$H$128,ROW()-5)),IF($B111="Jalon",2,1),"")),"")</f>
        <v/>
      </c>
      <c r="P111" s="68">
        <f>IFERROR(IF(OR($A111="",P$5=""),"",IF(AND(P$5&lt;=INDEX(Planning!$I$9:$I$128,ROW()-5),P$5+6&gt;=INDEX(Planning!$H$9:$H$128,ROW()-5)),IF($B111="Jalon",2,1),"")),"")</f>
        <v/>
      </c>
      <c r="Q111" s="68">
        <f>IFERROR(IF(OR($A111="",Q$5=""),"",IF(AND(Q$5&lt;=INDEX(Planning!$I$9:$I$128,ROW()-5),Q$5+6&gt;=INDEX(Planning!$H$9:$H$128,ROW()-5)),IF($B111="Jalon",2,1),"")),"")</f>
        <v/>
      </c>
      <c r="R111" s="68">
        <f>IFERROR(IF(OR($A111="",R$5=""),"",IF(AND(R$5&lt;=INDEX(Planning!$I$9:$I$128,ROW()-5),R$5+6&gt;=INDEX(Planning!$H$9:$H$128,ROW()-5)),IF($B111="Jalon",2,1),"")),"")</f>
        <v/>
      </c>
      <c r="S111" s="68">
        <f>IFERROR(IF(OR($A111="",S$5=""),"",IF(AND(S$5&lt;=INDEX(Planning!$I$9:$I$128,ROW()-5),S$5+6&gt;=INDEX(Planning!$H$9:$H$128,ROW()-5)),IF($B111="Jalon",2,1),"")),"")</f>
        <v/>
      </c>
      <c r="T111" s="68">
        <f>IFERROR(IF(OR($A111="",T$5=""),"",IF(AND(T$5&lt;=INDEX(Planning!$I$9:$I$128,ROW()-5),T$5+6&gt;=INDEX(Planning!$H$9:$H$128,ROW()-5)),IF($B111="Jalon",2,1),"")),"")</f>
        <v/>
      </c>
      <c r="U111" s="68">
        <f>IFERROR(IF(OR($A111="",U$5=""),"",IF(AND(U$5&lt;=INDEX(Planning!$I$9:$I$128,ROW()-5),U$5+6&gt;=INDEX(Planning!$H$9:$H$128,ROW()-5)),IF($B111="Jalon",2,1),"")),"")</f>
        <v/>
      </c>
      <c r="V111" s="68">
        <f>IFERROR(IF(OR($A111="",V$5=""),"",IF(AND(V$5&lt;=INDEX(Planning!$I$9:$I$128,ROW()-5),V$5+6&gt;=INDEX(Planning!$H$9:$H$128,ROW()-5)),IF($B111="Jalon",2,1),"")),"")</f>
        <v/>
      </c>
      <c r="W111" s="68">
        <f>IFERROR(IF(OR($A111="",W$5=""),"",IF(AND(W$5&lt;=INDEX(Planning!$I$9:$I$128,ROW()-5),W$5+6&gt;=INDEX(Planning!$H$9:$H$128,ROW()-5)),IF($B111="Jalon",2,1),"")),"")</f>
        <v/>
      </c>
      <c r="X111" s="68">
        <f>IFERROR(IF(OR($A111="",X$5=""),"",IF(AND(X$5&lt;=INDEX(Planning!$I$9:$I$128,ROW()-5),X$5+6&gt;=INDEX(Planning!$H$9:$H$128,ROW()-5)),IF($B111="Jalon",2,1),"")),"")</f>
        <v/>
      </c>
      <c r="Y111" s="68">
        <f>IFERROR(IF(OR($A111="",Y$5=""),"",IF(AND(Y$5&lt;=INDEX(Planning!$I$9:$I$128,ROW()-5),Y$5+6&gt;=INDEX(Planning!$H$9:$H$128,ROW()-5)),IF($B111="Jalon",2,1),"")),"")</f>
        <v/>
      </c>
      <c r="Z111" s="68">
        <f>IFERROR(IF(OR($A111="",Z$5=""),"",IF(AND(Z$5&lt;=INDEX(Planning!$I$9:$I$128,ROW()-5),Z$5+6&gt;=INDEX(Planning!$H$9:$H$128,ROW()-5)),IF($B111="Jalon",2,1),"")),"")</f>
        <v/>
      </c>
      <c r="AA111" s="68">
        <f>IFERROR(IF(OR($A111="",AA$5=""),"",IF(AND(AA$5&lt;=INDEX(Planning!$I$9:$I$128,ROW()-5),AA$5+6&gt;=INDEX(Planning!$H$9:$H$128,ROW()-5)),IF($B111="Jalon",2,1),"")),"")</f>
        <v/>
      </c>
      <c r="AB111" s="68">
        <f>IFERROR(IF(OR($A111="",AB$5=""),"",IF(AND(AB$5&lt;=INDEX(Planning!$I$9:$I$128,ROW()-5),AB$5+6&gt;=INDEX(Planning!$H$9:$H$128,ROW()-5)),IF($B111="Jalon",2,1),"")),"")</f>
        <v/>
      </c>
      <c r="AC111" s="68">
        <f>IFERROR(IF(OR($A111="",AC$5=""),"",IF(AND(AC$5&lt;=INDEX(Planning!$I$9:$I$128,ROW()-5),AC$5+6&gt;=INDEX(Planning!$H$9:$H$128,ROW()-5)),IF($B111="Jalon",2,1),"")),"")</f>
        <v/>
      </c>
      <c r="AD111" s="68">
        <f>IFERROR(IF(OR($A111="",AD$5=""),"",IF(AND(AD$5&lt;=INDEX(Planning!$I$9:$I$128,ROW()-5),AD$5+6&gt;=INDEX(Planning!$H$9:$H$128,ROW()-5)),IF($B111="Jalon",2,1),"")),"")</f>
        <v/>
      </c>
      <c r="AE111" s="68">
        <f>IFERROR(IF(OR($A111="",AE$5=""),"",IF(AND(AE$5&lt;=INDEX(Planning!$I$9:$I$128,ROW()-5),AE$5+6&gt;=INDEX(Planning!$H$9:$H$128,ROW()-5)),IF($B111="Jalon",2,1),"")),"")</f>
        <v/>
      </c>
      <c r="AF111" s="68">
        <f>IFERROR(IF(OR($A111="",AF$5=""),"",IF(AND(AF$5&lt;=INDEX(Planning!$I$9:$I$128,ROW()-5),AF$5+6&gt;=INDEX(Planning!$H$9:$H$128,ROW()-5)),IF($B111="Jalon",2,1),"")),"")</f>
        <v/>
      </c>
      <c r="AG111" s="68">
        <f>IFERROR(IF(OR($A111="",AG$5=""),"",IF(AND(AG$5&lt;=INDEX(Planning!$I$9:$I$128,ROW()-5),AG$5+6&gt;=INDEX(Planning!$H$9:$H$128,ROW()-5)),IF($B111="Jalon",2,1),"")),"")</f>
        <v/>
      </c>
    </row>
    <row r="112" ht="24" customHeight="1">
      <c r="A112" s="53">
        <f>IF(Planning!A115="","",Planning!A115)</f>
        <v/>
      </c>
      <c r="B112" s="53">
        <f>IF($A112="","",Planning!B115)</f>
        <v/>
      </c>
      <c r="C112" s="40">
        <f>IF($A112="","",Planning!C115)</f>
        <v/>
      </c>
      <c r="D112" s="40">
        <f>IF($A112="","",Planning!E115)</f>
        <v/>
      </c>
      <c r="E112" s="40">
        <f>IF($A112="","",Planning!F115)</f>
        <v/>
      </c>
      <c r="F112" s="53">
        <f>IF($A112="","",Planning!P115)</f>
        <v/>
      </c>
      <c r="G112" s="54">
        <f>IF($A112="","",Planning!M115)</f>
        <v/>
      </c>
      <c r="H112" s="67">
        <f>IFERROR(IF(OR($A112="",H$5=""),"",IF(AND(H$5&lt;=INDEX(Planning!$I$9:$I$128,ROW()-5),H$5+6&gt;=INDEX(Planning!$H$9:$H$128,ROW()-5)),IF($B112="Jalon",2,1),"")),"")</f>
        <v/>
      </c>
      <c r="I112" s="67">
        <f>IFERROR(IF(OR($A112="",I$5=""),"",IF(AND(I$5&lt;=INDEX(Planning!$I$9:$I$128,ROW()-5),I$5+6&gt;=INDEX(Planning!$H$9:$H$128,ROW()-5)),IF($B112="Jalon",2,1),"")),"")</f>
        <v/>
      </c>
      <c r="J112" s="67">
        <f>IFERROR(IF(OR($A112="",J$5=""),"",IF(AND(J$5&lt;=INDEX(Planning!$I$9:$I$128,ROW()-5),J$5+6&gt;=INDEX(Planning!$H$9:$H$128,ROW()-5)),IF($B112="Jalon",2,1),"")),"")</f>
        <v/>
      </c>
      <c r="K112" s="67">
        <f>IFERROR(IF(OR($A112="",K$5=""),"",IF(AND(K$5&lt;=INDEX(Planning!$I$9:$I$128,ROW()-5),K$5+6&gt;=INDEX(Planning!$H$9:$H$128,ROW()-5)),IF($B112="Jalon",2,1),"")),"")</f>
        <v/>
      </c>
      <c r="L112" s="67">
        <f>IFERROR(IF(OR($A112="",L$5=""),"",IF(AND(L$5&lt;=INDEX(Planning!$I$9:$I$128,ROW()-5),L$5+6&gt;=INDEX(Planning!$H$9:$H$128,ROW()-5)),IF($B112="Jalon",2,1),"")),"")</f>
        <v/>
      </c>
      <c r="M112" s="67">
        <f>IFERROR(IF(OR($A112="",M$5=""),"",IF(AND(M$5&lt;=INDEX(Planning!$I$9:$I$128,ROW()-5),M$5+6&gt;=INDEX(Planning!$H$9:$H$128,ROW()-5)),IF($B112="Jalon",2,1),"")),"")</f>
        <v/>
      </c>
      <c r="N112" s="67">
        <f>IFERROR(IF(OR($A112="",N$5=""),"",IF(AND(N$5&lt;=INDEX(Planning!$I$9:$I$128,ROW()-5),N$5+6&gt;=INDEX(Planning!$H$9:$H$128,ROW()-5)),IF($B112="Jalon",2,1),"")),"")</f>
        <v/>
      </c>
      <c r="O112" s="67">
        <f>IFERROR(IF(OR($A112="",O$5=""),"",IF(AND(O$5&lt;=INDEX(Planning!$I$9:$I$128,ROW()-5),O$5+6&gt;=INDEX(Planning!$H$9:$H$128,ROW()-5)),IF($B112="Jalon",2,1),"")),"")</f>
        <v/>
      </c>
      <c r="P112" s="67">
        <f>IFERROR(IF(OR($A112="",P$5=""),"",IF(AND(P$5&lt;=INDEX(Planning!$I$9:$I$128,ROW()-5),P$5+6&gt;=INDEX(Planning!$H$9:$H$128,ROW()-5)),IF($B112="Jalon",2,1),"")),"")</f>
        <v/>
      </c>
      <c r="Q112" s="67">
        <f>IFERROR(IF(OR($A112="",Q$5=""),"",IF(AND(Q$5&lt;=INDEX(Planning!$I$9:$I$128,ROW()-5),Q$5+6&gt;=INDEX(Planning!$H$9:$H$128,ROW()-5)),IF($B112="Jalon",2,1),"")),"")</f>
        <v/>
      </c>
      <c r="R112" s="67">
        <f>IFERROR(IF(OR($A112="",R$5=""),"",IF(AND(R$5&lt;=INDEX(Planning!$I$9:$I$128,ROW()-5),R$5+6&gt;=INDEX(Planning!$H$9:$H$128,ROW()-5)),IF($B112="Jalon",2,1),"")),"")</f>
        <v/>
      </c>
      <c r="S112" s="67">
        <f>IFERROR(IF(OR($A112="",S$5=""),"",IF(AND(S$5&lt;=INDEX(Planning!$I$9:$I$128,ROW()-5),S$5+6&gt;=INDEX(Planning!$H$9:$H$128,ROW()-5)),IF($B112="Jalon",2,1),"")),"")</f>
        <v/>
      </c>
      <c r="T112" s="67">
        <f>IFERROR(IF(OR($A112="",T$5=""),"",IF(AND(T$5&lt;=INDEX(Planning!$I$9:$I$128,ROW()-5),T$5+6&gt;=INDEX(Planning!$H$9:$H$128,ROW()-5)),IF($B112="Jalon",2,1),"")),"")</f>
        <v/>
      </c>
      <c r="U112" s="67">
        <f>IFERROR(IF(OR($A112="",U$5=""),"",IF(AND(U$5&lt;=INDEX(Planning!$I$9:$I$128,ROW()-5),U$5+6&gt;=INDEX(Planning!$H$9:$H$128,ROW()-5)),IF($B112="Jalon",2,1),"")),"")</f>
        <v/>
      </c>
      <c r="V112" s="67">
        <f>IFERROR(IF(OR($A112="",V$5=""),"",IF(AND(V$5&lt;=INDEX(Planning!$I$9:$I$128,ROW()-5),V$5+6&gt;=INDEX(Planning!$H$9:$H$128,ROW()-5)),IF($B112="Jalon",2,1),"")),"")</f>
        <v/>
      </c>
      <c r="W112" s="67">
        <f>IFERROR(IF(OR($A112="",W$5=""),"",IF(AND(W$5&lt;=INDEX(Planning!$I$9:$I$128,ROW()-5),W$5+6&gt;=INDEX(Planning!$H$9:$H$128,ROW()-5)),IF($B112="Jalon",2,1),"")),"")</f>
        <v/>
      </c>
      <c r="X112" s="67">
        <f>IFERROR(IF(OR($A112="",X$5=""),"",IF(AND(X$5&lt;=INDEX(Planning!$I$9:$I$128,ROW()-5),X$5+6&gt;=INDEX(Planning!$H$9:$H$128,ROW()-5)),IF($B112="Jalon",2,1),"")),"")</f>
        <v/>
      </c>
      <c r="Y112" s="67">
        <f>IFERROR(IF(OR($A112="",Y$5=""),"",IF(AND(Y$5&lt;=INDEX(Planning!$I$9:$I$128,ROW()-5),Y$5+6&gt;=INDEX(Planning!$H$9:$H$128,ROW()-5)),IF($B112="Jalon",2,1),"")),"")</f>
        <v/>
      </c>
      <c r="Z112" s="67">
        <f>IFERROR(IF(OR($A112="",Z$5=""),"",IF(AND(Z$5&lt;=INDEX(Planning!$I$9:$I$128,ROW()-5),Z$5+6&gt;=INDEX(Planning!$H$9:$H$128,ROW()-5)),IF($B112="Jalon",2,1),"")),"")</f>
        <v/>
      </c>
      <c r="AA112" s="67">
        <f>IFERROR(IF(OR($A112="",AA$5=""),"",IF(AND(AA$5&lt;=INDEX(Planning!$I$9:$I$128,ROW()-5),AA$5+6&gt;=INDEX(Planning!$H$9:$H$128,ROW()-5)),IF($B112="Jalon",2,1),"")),"")</f>
        <v/>
      </c>
      <c r="AB112" s="67">
        <f>IFERROR(IF(OR($A112="",AB$5=""),"",IF(AND(AB$5&lt;=INDEX(Planning!$I$9:$I$128,ROW()-5),AB$5+6&gt;=INDEX(Planning!$H$9:$H$128,ROW()-5)),IF($B112="Jalon",2,1),"")),"")</f>
        <v/>
      </c>
      <c r="AC112" s="67">
        <f>IFERROR(IF(OR($A112="",AC$5=""),"",IF(AND(AC$5&lt;=INDEX(Planning!$I$9:$I$128,ROW()-5),AC$5+6&gt;=INDEX(Planning!$H$9:$H$128,ROW()-5)),IF($B112="Jalon",2,1),"")),"")</f>
        <v/>
      </c>
      <c r="AD112" s="67">
        <f>IFERROR(IF(OR($A112="",AD$5=""),"",IF(AND(AD$5&lt;=INDEX(Planning!$I$9:$I$128,ROW()-5),AD$5+6&gt;=INDEX(Planning!$H$9:$H$128,ROW()-5)),IF($B112="Jalon",2,1),"")),"")</f>
        <v/>
      </c>
      <c r="AE112" s="67">
        <f>IFERROR(IF(OR($A112="",AE$5=""),"",IF(AND(AE$5&lt;=INDEX(Planning!$I$9:$I$128,ROW()-5),AE$5+6&gt;=INDEX(Planning!$H$9:$H$128,ROW()-5)),IF($B112="Jalon",2,1),"")),"")</f>
        <v/>
      </c>
      <c r="AF112" s="67">
        <f>IFERROR(IF(OR($A112="",AF$5=""),"",IF(AND(AF$5&lt;=INDEX(Planning!$I$9:$I$128,ROW()-5),AF$5+6&gt;=INDEX(Planning!$H$9:$H$128,ROW()-5)),IF($B112="Jalon",2,1),"")),"")</f>
        <v/>
      </c>
      <c r="AG112" s="67">
        <f>IFERROR(IF(OR($A112="",AG$5=""),"",IF(AND(AG$5&lt;=INDEX(Planning!$I$9:$I$128,ROW()-5),AG$5+6&gt;=INDEX(Planning!$H$9:$H$128,ROW()-5)),IF($B112="Jalon",2,1),"")),"")</f>
        <v/>
      </c>
    </row>
    <row r="113" ht="24" customHeight="1">
      <c r="A113" s="56">
        <f>IF(Planning!A116="","",Planning!A116)</f>
        <v/>
      </c>
      <c r="B113" s="56">
        <f>IF($A113="","",Planning!B116)</f>
        <v/>
      </c>
      <c r="C113" s="39">
        <f>IF($A113="","",Planning!C116)</f>
        <v/>
      </c>
      <c r="D113" s="39">
        <f>IF($A113="","",Planning!E116)</f>
        <v/>
      </c>
      <c r="E113" s="39">
        <f>IF($A113="","",Planning!F116)</f>
        <v/>
      </c>
      <c r="F113" s="56">
        <f>IF($A113="","",Planning!P116)</f>
        <v/>
      </c>
      <c r="G113" s="57">
        <f>IF($A113="","",Planning!M116)</f>
        <v/>
      </c>
      <c r="H113" s="68">
        <f>IFERROR(IF(OR($A113="",H$5=""),"",IF(AND(H$5&lt;=INDEX(Planning!$I$9:$I$128,ROW()-5),H$5+6&gt;=INDEX(Planning!$H$9:$H$128,ROW()-5)),IF($B113="Jalon",2,1),"")),"")</f>
        <v/>
      </c>
      <c r="I113" s="68">
        <f>IFERROR(IF(OR($A113="",I$5=""),"",IF(AND(I$5&lt;=INDEX(Planning!$I$9:$I$128,ROW()-5),I$5+6&gt;=INDEX(Planning!$H$9:$H$128,ROW()-5)),IF($B113="Jalon",2,1),"")),"")</f>
        <v/>
      </c>
      <c r="J113" s="68">
        <f>IFERROR(IF(OR($A113="",J$5=""),"",IF(AND(J$5&lt;=INDEX(Planning!$I$9:$I$128,ROW()-5),J$5+6&gt;=INDEX(Planning!$H$9:$H$128,ROW()-5)),IF($B113="Jalon",2,1),"")),"")</f>
        <v/>
      </c>
      <c r="K113" s="68">
        <f>IFERROR(IF(OR($A113="",K$5=""),"",IF(AND(K$5&lt;=INDEX(Planning!$I$9:$I$128,ROW()-5),K$5+6&gt;=INDEX(Planning!$H$9:$H$128,ROW()-5)),IF($B113="Jalon",2,1),"")),"")</f>
        <v/>
      </c>
      <c r="L113" s="68">
        <f>IFERROR(IF(OR($A113="",L$5=""),"",IF(AND(L$5&lt;=INDEX(Planning!$I$9:$I$128,ROW()-5),L$5+6&gt;=INDEX(Planning!$H$9:$H$128,ROW()-5)),IF($B113="Jalon",2,1),"")),"")</f>
        <v/>
      </c>
      <c r="M113" s="68">
        <f>IFERROR(IF(OR($A113="",M$5=""),"",IF(AND(M$5&lt;=INDEX(Planning!$I$9:$I$128,ROW()-5),M$5+6&gt;=INDEX(Planning!$H$9:$H$128,ROW()-5)),IF($B113="Jalon",2,1),"")),"")</f>
        <v/>
      </c>
      <c r="N113" s="68">
        <f>IFERROR(IF(OR($A113="",N$5=""),"",IF(AND(N$5&lt;=INDEX(Planning!$I$9:$I$128,ROW()-5),N$5+6&gt;=INDEX(Planning!$H$9:$H$128,ROW()-5)),IF($B113="Jalon",2,1),"")),"")</f>
        <v/>
      </c>
      <c r="O113" s="68">
        <f>IFERROR(IF(OR($A113="",O$5=""),"",IF(AND(O$5&lt;=INDEX(Planning!$I$9:$I$128,ROW()-5),O$5+6&gt;=INDEX(Planning!$H$9:$H$128,ROW()-5)),IF($B113="Jalon",2,1),"")),"")</f>
        <v/>
      </c>
      <c r="P113" s="68">
        <f>IFERROR(IF(OR($A113="",P$5=""),"",IF(AND(P$5&lt;=INDEX(Planning!$I$9:$I$128,ROW()-5),P$5+6&gt;=INDEX(Planning!$H$9:$H$128,ROW()-5)),IF($B113="Jalon",2,1),"")),"")</f>
        <v/>
      </c>
      <c r="Q113" s="68">
        <f>IFERROR(IF(OR($A113="",Q$5=""),"",IF(AND(Q$5&lt;=INDEX(Planning!$I$9:$I$128,ROW()-5),Q$5+6&gt;=INDEX(Planning!$H$9:$H$128,ROW()-5)),IF($B113="Jalon",2,1),"")),"")</f>
        <v/>
      </c>
      <c r="R113" s="68">
        <f>IFERROR(IF(OR($A113="",R$5=""),"",IF(AND(R$5&lt;=INDEX(Planning!$I$9:$I$128,ROW()-5),R$5+6&gt;=INDEX(Planning!$H$9:$H$128,ROW()-5)),IF($B113="Jalon",2,1),"")),"")</f>
        <v/>
      </c>
      <c r="S113" s="68">
        <f>IFERROR(IF(OR($A113="",S$5=""),"",IF(AND(S$5&lt;=INDEX(Planning!$I$9:$I$128,ROW()-5),S$5+6&gt;=INDEX(Planning!$H$9:$H$128,ROW()-5)),IF($B113="Jalon",2,1),"")),"")</f>
        <v/>
      </c>
      <c r="T113" s="68">
        <f>IFERROR(IF(OR($A113="",T$5=""),"",IF(AND(T$5&lt;=INDEX(Planning!$I$9:$I$128,ROW()-5),T$5+6&gt;=INDEX(Planning!$H$9:$H$128,ROW()-5)),IF($B113="Jalon",2,1),"")),"")</f>
        <v/>
      </c>
      <c r="U113" s="68">
        <f>IFERROR(IF(OR($A113="",U$5=""),"",IF(AND(U$5&lt;=INDEX(Planning!$I$9:$I$128,ROW()-5),U$5+6&gt;=INDEX(Planning!$H$9:$H$128,ROW()-5)),IF($B113="Jalon",2,1),"")),"")</f>
        <v/>
      </c>
      <c r="V113" s="68">
        <f>IFERROR(IF(OR($A113="",V$5=""),"",IF(AND(V$5&lt;=INDEX(Planning!$I$9:$I$128,ROW()-5),V$5+6&gt;=INDEX(Planning!$H$9:$H$128,ROW()-5)),IF($B113="Jalon",2,1),"")),"")</f>
        <v/>
      </c>
      <c r="W113" s="68">
        <f>IFERROR(IF(OR($A113="",W$5=""),"",IF(AND(W$5&lt;=INDEX(Planning!$I$9:$I$128,ROW()-5),W$5+6&gt;=INDEX(Planning!$H$9:$H$128,ROW()-5)),IF($B113="Jalon",2,1),"")),"")</f>
        <v/>
      </c>
      <c r="X113" s="68">
        <f>IFERROR(IF(OR($A113="",X$5=""),"",IF(AND(X$5&lt;=INDEX(Planning!$I$9:$I$128,ROW()-5),X$5+6&gt;=INDEX(Planning!$H$9:$H$128,ROW()-5)),IF($B113="Jalon",2,1),"")),"")</f>
        <v/>
      </c>
      <c r="Y113" s="68">
        <f>IFERROR(IF(OR($A113="",Y$5=""),"",IF(AND(Y$5&lt;=INDEX(Planning!$I$9:$I$128,ROW()-5),Y$5+6&gt;=INDEX(Planning!$H$9:$H$128,ROW()-5)),IF($B113="Jalon",2,1),"")),"")</f>
        <v/>
      </c>
      <c r="Z113" s="68">
        <f>IFERROR(IF(OR($A113="",Z$5=""),"",IF(AND(Z$5&lt;=INDEX(Planning!$I$9:$I$128,ROW()-5),Z$5+6&gt;=INDEX(Planning!$H$9:$H$128,ROW()-5)),IF($B113="Jalon",2,1),"")),"")</f>
        <v/>
      </c>
      <c r="AA113" s="68">
        <f>IFERROR(IF(OR($A113="",AA$5=""),"",IF(AND(AA$5&lt;=INDEX(Planning!$I$9:$I$128,ROW()-5),AA$5+6&gt;=INDEX(Planning!$H$9:$H$128,ROW()-5)),IF($B113="Jalon",2,1),"")),"")</f>
        <v/>
      </c>
      <c r="AB113" s="68">
        <f>IFERROR(IF(OR($A113="",AB$5=""),"",IF(AND(AB$5&lt;=INDEX(Planning!$I$9:$I$128,ROW()-5),AB$5+6&gt;=INDEX(Planning!$H$9:$H$128,ROW()-5)),IF($B113="Jalon",2,1),"")),"")</f>
        <v/>
      </c>
      <c r="AC113" s="68">
        <f>IFERROR(IF(OR($A113="",AC$5=""),"",IF(AND(AC$5&lt;=INDEX(Planning!$I$9:$I$128,ROW()-5),AC$5+6&gt;=INDEX(Planning!$H$9:$H$128,ROW()-5)),IF($B113="Jalon",2,1),"")),"")</f>
        <v/>
      </c>
      <c r="AD113" s="68">
        <f>IFERROR(IF(OR($A113="",AD$5=""),"",IF(AND(AD$5&lt;=INDEX(Planning!$I$9:$I$128,ROW()-5),AD$5+6&gt;=INDEX(Planning!$H$9:$H$128,ROW()-5)),IF($B113="Jalon",2,1),"")),"")</f>
        <v/>
      </c>
      <c r="AE113" s="68">
        <f>IFERROR(IF(OR($A113="",AE$5=""),"",IF(AND(AE$5&lt;=INDEX(Planning!$I$9:$I$128,ROW()-5),AE$5+6&gt;=INDEX(Planning!$H$9:$H$128,ROW()-5)),IF($B113="Jalon",2,1),"")),"")</f>
        <v/>
      </c>
      <c r="AF113" s="68">
        <f>IFERROR(IF(OR($A113="",AF$5=""),"",IF(AND(AF$5&lt;=INDEX(Planning!$I$9:$I$128,ROW()-5),AF$5+6&gt;=INDEX(Planning!$H$9:$H$128,ROW()-5)),IF($B113="Jalon",2,1),"")),"")</f>
        <v/>
      </c>
      <c r="AG113" s="68">
        <f>IFERROR(IF(OR($A113="",AG$5=""),"",IF(AND(AG$5&lt;=INDEX(Planning!$I$9:$I$128,ROW()-5),AG$5+6&gt;=INDEX(Planning!$H$9:$H$128,ROW()-5)),IF($B113="Jalon",2,1),"")),"")</f>
        <v/>
      </c>
    </row>
    <row r="114" ht="24" customHeight="1">
      <c r="A114" s="53">
        <f>IF(Planning!A117="","",Planning!A117)</f>
        <v/>
      </c>
      <c r="B114" s="53">
        <f>IF($A114="","",Planning!B117)</f>
        <v/>
      </c>
      <c r="C114" s="40">
        <f>IF($A114="","",Planning!C117)</f>
        <v/>
      </c>
      <c r="D114" s="40">
        <f>IF($A114="","",Planning!E117)</f>
        <v/>
      </c>
      <c r="E114" s="40">
        <f>IF($A114="","",Planning!F117)</f>
        <v/>
      </c>
      <c r="F114" s="53">
        <f>IF($A114="","",Planning!P117)</f>
        <v/>
      </c>
      <c r="G114" s="54">
        <f>IF($A114="","",Planning!M117)</f>
        <v/>
      </c>
      <c r="H114" s="67">
        <f>IFERROR(IF(OR($A114="",H$5=""),"",IF(AND(H$5&lt;=INDEX(Planning!$I$9:$I$128,ROW()-5),H$5+6&gt;=INDEX(Planning!$H$9:$H$128,ROW()-5)),IF($B114="Jalon",2,1),"")),"")</f>
        <v/>
      </c>
      <c r="I114" s="67">
        <f>IFERROR(IF(OR($A114="",I$5=""),"",IF(AND(I$5&lt;=INDEX(Planning!$I$9:$I$128,ROW()-5),I$5+6&gt;=INDEX(Planning!$H$9:$H$128,ROW()-5)),IF($B114="Jalon",2,1),"")),"")</f>
        <v/>
      </c>
      <c r="J114" s="67">
        <f>IFERROR(IF(OR($A114="",J$5=""),"",IF(AND(J$5&lt;=INDEX(Planning!$I$9:$I$128,ROW()-5),J$5+6&gt;=INDEX(Planning!$H$9:$H$128,ROW()-5)),IF($B114="Jalon",2,1),"")),"")</f>
        <v/>
      </c>
      <c r="K114" s="67">
        <f>IFERROR(IF(OR($A114="",K$5=""),"",IF(AND(K$5&lt;=INDEX(Planning!$I$9:$I$128,ROW()-5),K$5+6&gt;=INDEX(Planning!$H$9:$H$128,ROW()-5)),IF($B114="Jalon",2,1),"")),"")</f>
        <v/>
      </c>
      <c r="L114" s="67">
        <f>IFERROR(IF(OR($A114="",L$5=""),"",IF(AND(L$5&lt;=INDEX(Planning!$I$9:$I$128,ROW()-5),L$5+6&gt;=INDEX(Planning!$H$9:$H$128,ROW()-5)),IF($B114="Jalon",2,1),"")),"")</f>
        <v/>
      </c>
      <c r="M114" s="67">
        <f>IFERROR(IF(OR($A114="",M$5=""),"",IF(AND(M$5&lt;=INDEX(Planning!$I$9:$I$128,ROW()-5),M$5+6&gt;=INDEX(Planning!$H$9:$H$128,ROW()-5)),IF($B114="Jalon",2,1),"")),"")</f>
        <v/>
      </c>
      <c r="N114" s="67">
        <f>IFERROR(IF(OR($A114="",N$5=""),"",IF(AND(N$5&lt;=INDEX(Planning!$I$9:$I$128,ROW()-5),N$5+6&gt;=INDEX(Planning!$H$9:$H$128,ROW()-5)),IF($B114="Jalon",2,1),"")),"")</f>
        <v/>
      </c>
      <c r="O114" s="67">
        <f>IFERROR(IF(OR($A114="",O$5=""),"",IF(AND(O$5&lt;=INDEX(Planning!$I$9:$I$128,ROW()-5),O$5+6&gt;=INDEX(Planning!$H$9:$H$128,ROW()-5)),IF($B114="Jalon",2,1),"")),"")</f>
        <v/>
      </c>
      <c r="P114" s="67">
        <f>IFERROR(IF(OR($A114="",P$5=""),"",IF(AND(P$5&lt;=INDEX(Planning!$I$9:$I$128,ROW()-5),P$5+6&gt;=INDEX(Planning!$H$9:$H$128,ROW()-5)),IF($B114="Jalon",2,1),"")),"")</f>
        <v/>
      </c>
      <c r="Q114" s="67">
        <f>IFERROR(IF(OR($A114="",Q$5=""),"",IF(AND(Q$5&lt;=INDEX(Planning!$I$9:$I$128,ROW()-5),Q$5+6&gt;=INDEX(Planning!$H$9:$H$128,ROW()-5)),IF($B114="Jalon",2,1),"")),"")</f>
        <v/>
      </c>
      <c r="R114" s="67">
        <f>IFERROR(IF(OR($A114="",R$5=""),"",IF(AND(R$5&lt;=INDEX(Planning!$I$9:$I$128,ROW()-5),R$5+6&gt;=INDEX(Planning!$H$9:$H$128,ROW()-5)),IF($B114="Jalon",2,1),"")),"")</f>
        <v/>
      </c>
      <c r="S114" s="67">
        <f>IFERROR(IF(OR($A114="",S$5=""),"",IF(AND(S$5&lt;=INDEX(Planning!$I$9:$I$128,ROW()-5),S$5+6&gt;=INDEX(Planning!$H$9:$H$128,ROW()-5)),IF($B114="Jalon",2,1),"")),"")</f>
        <v/>
      </c>
      <c r="T114" s="67">
        <f>IFERROR(IF(OR($A114="",T$5=""),"",IF(AND(T$5&lt;=INDEX(Planning!$I$9:$I$128,ROW()-5),T$5+6&gt;=INDEX(Planning!$H$9:$H$128,ROW()-5)),IF($B114="Jalon",2,1),"")),"")</f>
        <v/>
      </c>
      <c r="U114" s="67">
        <f>IFERROR(IF(OR($A114="",U$5=""),"",IF(AND(U$5&lt;=INDEX(Planning!$I$9:$I$128,ROW()-5),U$5+6&gt;=INDEX(Planning!$H$9:$H$128,ROW()-5)),IF($B114="Jalon",2,1),"")),"")</f>
        <v/>
      </c>
      <c r="V114" s="67">
        <f>IFERROR(IF(OR($A114="",V$5=""),"",IF(AND(V$5&lt;=INDEX(Planning!$I$9:$I$128,ROW()-5),V$5+6&gt;=INDEX(Planning!$H$9:$H$128,ROW()-5)),IF($B114="Jalon",2,1),"")),"")</f>
        <v/>
      </c>
      <c r="W114" s="67">
        <f>IFERROR(IF(OR($A114="",W$5=""),"",IF(AND(W$5&lt;=INDEX(Planning!$I$9:$I$128,ROW()-5),W$5+6&gt;=INDEX(Planning!$H$9:$H$128,ROW()-5)),IF($B114="Jalon",2,1),"")),"")</f>
        <v/>
      </c>
      <c r="X114" s="67">
        <f>IFERROR(IF(OR($A114="",X$5=""),"",IF(AND(X$5&lt;=INDEX(Planning!$I$9:$I$128,ROW()-5),X$5+6&gt;=INDEX(Planning!$H$9:$H$128,ROW()-5)),IF($B114="Jalon",2,1),"")),"")</f>
        <v/>
      </c>
      <c r="Y114" s="67">
        <f>IFERROR(IF(OR($A114="",Y$5=""),"",IF(AND(Y$5&lt;=INDEX(Planning!$I$9:$I$128,ROW()-5),Y$5+6&gt;=INDEX(Planning!$H$9:$H$128,ROW()-5)),IF($B114="Jalon",2,1),"")),"")</f>
        <v/>
      </c>
      <c r="Z114" s="67">
        <f>IFERROR(IF(OR($A114="",Z$5=""),"",IF(AND(Z$5&lt;=INDEX(Planning!$I$9:$I$128,ROW()-5),Z$5+6&gt;=INDEX(Planning!$H$9:$H$128,ROW()-5)),IF($B114="Jalon",2,1),"")),"")</f>
        <v/>
      </c>
      <c r="AA114" s="67">
        <f>IFERROR(IF(OR($A114="",AA$5=""),"",IF(AND(AA$5&lt;=INDEX(Planning!$I$9:$I$128,ROW()-5),AA$5+6&gt;=INDEX(Planning!$H$9:$H$128,ROW()-5)),IF($B114="Jalon",2,1),"")),"")</f>
        <v/>
      </c>
      <c r="AB114" s="67">
        <f>IFERROR(IF(OR($A114="",AB$5=""),"",IF(AND(AB$5&lt;=INDEX(Planning!$I$9:$I$128,ROW()-5),AB$5+6&gt;=INDEX(Planning!$H$9:$H$128,ROW()-5)),IF($B114="Jalon",2,1),"")),"")</f>
        <v/>
      </c>
      <c r="AC114" s="67">
        <f>IFERROR(IF(OR($A114="",AC$5=""),"",IF(AND(AC$5&lt;=INDEX(Planning!$I$9:$I$128,ROW()-5),AC$5+6&gt;=INDEX(Planning!$H$9:$H$128,ROW()-5)),IF($B114="Jalon",2,1),"")),"")</f>
        <v/>
      </c>
      <c r="AD114" s="67">
        <f>IFERROR(IF(OR($A114="",AD$5=""),"",IF(AND(AD$5&lt;=INDEX(Planning!$I$9:$I$128,ROW()-5),AD$5+6&gt;=INDEX(Planning!$H$9:$H$128,ROW()-5)),IF($B114="Jalon",2,1),"")),"")</f>
        <v/>
      </c>
      <c r="AE114" s="67">
        <f>IFERROR(IF(OR($A114="",AE$5=""),"",IF(AND(AE$5&lt;=INDEX(Planning!$I$9:$I$128,ROW()-5),AE$5+6&gt;=INDEX(Planning!$H$9:$H$128,ROW()-5)),IF($B114="Jalon",2,1),"")),"")</f>
        <v/>
      </c>
      <c r="AF114" s="67">
        <f>IFERROR(IF(OR($A114="",AF$5=""),"",IF(AND(AF$5&lt;=INDEX(Planning!$I$9:$I$128,ROW()-5),AF$5+6&gt;=INDEX(Planning!$H$9:$H$128,ROW()-5)),IF($B114="Jalon",2,1),"")),"")</f>
        <v/>
      </c>
      <c r="AG114" s="67">
        <f>IFERROR(IF(OR($A114="",AG$5=""),"",IF(AND(AG$5&lt;=INDEX(Planning!$I$9:$I$128,ROW()-5),AG$5+6&gt;=INDEX(Planning!$H$9:$H$128,ROW()-5)),IF($B114="Jalon",2,1),"")),"")</f>
        <v/>
      </c>
    </row>
    <row r="115" ht="24" customHeight="1">
      <c r="A115" s="56">
        <f>IF(Planning!A118="","",Planning!A118)</f>
        <v/>
      </c>
      <c r="B115" s="56">
        <f>IF($A115="","",Planning!B118)</f>
        <v/>
      </c>
      <c r="C115" s="39">
        <f>IF($A115="","",Planning!C118)</f>
        <v/>
      </c>
      <c r="D115" s="39">
        <f>IF($A115="","",Planning!E118)</f>
        <v/>
      </c>
      <c r="E115" s="39">
        <f>IF($A115="","",Planning!F118)</f>
        <v/>
      </c>
      <c r="F115" s="56">
        <f>IF($A115="","",Planning!P118)</f>
        <v/>
      </c>
      <c r="G115" s="57">
        <f>IF($A115="","",Planning!M118)</f>
        <v/>
      </c>
      <c r="H115" s="68">
        <f>IFERROR(IF(OR($A115="",H$5=""),"",IF(AND(H$5&lt;=INDEX(Planning!$I$9:$I$128,ROW()-5),H$5+6&gt;=INDEX(Planning!$H$9:$H$128,ROW()-5)),IF($B115="Jalon",2,1),"")),"")</f>
        <v/>
      </c>
      <c r="I115" s="68">
        <f>IFERROR(IF(OR($A115="",I$5=""),"",IF(AND(I$5&lt;=INDEX(Planning!$I$9:$I$128,ROW()-5),I$5+6&gt;=INDEX(Planning!$H$9:$H$128,ROW()-5)),IF($B115="Jalon",2,1),"")),"")</f>
        <v/>
      </c>
      <c r="J115" s="68">
        <f>IFERROR(IF(OR($A115="",J$5=""),"",IF(AND(J$5&lt;=INDEX(Planning!$I$9:$I$128,ROW()-5),J$5+6&gt;=INDEX(Planning!$H$9:$H$128,ROW()-5)),IF($B115="Jalon",2,1),"")),"")</f>
        <v/>
      </c>
      <c r="K115" s="68">
        <f>IFERROR(IF(OR($A115="",K$5=""),"",IF(AND(K$5&lt;=INDEX(Planning!$I$9:$I$128,ROW()-5),K$5+6&gt;=INDEX(Planning!$H$9:$H$128,ROW()-5)),IF($B115="Jalon",2,1),"")),"")</f>
        <v/>
      </c>
      <c r="L115" s="68">
        <f>IFERROR(IF(OR($A115="",L$5=""),"",IF(AND(L$5&lt;=INDEX(Planning!$I$9:$I$128,ROW()-5),L$5+6&gt;=INDEX(Planning!$H$9:$H$128,ROW()-5)),IF($B115="Jalon",2,1),"")),"")</f>
        <v/>
      </c>
      <c r="M115" s="68">
        <f>IFERROR(IF(OR($A115="",M$5=""),"",IF(AND(M$5&lt;=INDEX(Planning!$I$9:$I$128,ROW()-5),M$5+6&gt;=INDEX(Planning!$H$9:$H$128,ROW()-5)),IF($B115="Jalon",2,1),"")),"")</f>
        <v/>
      </c>
      <c r="N115" s="68">
        <f>IFERROR(IF(OR($A115="",N$5=""),"",IF(AND(N$5&lt;=INDEX(Planning!$I$9:$I$128,ROW()-5),N$5+6&gt;=INDEX(Planning!$H$9:$H$128,ROW()-5)),IF($B115="Jalon",2,1),"")),"")</f>
        <v/>
      </c>
      <c r="O115" s="68">
        <f>IFERROR(IF(OR($A115="",O$5=""),"",IF(AND(O$5&lt;=INDEX(Planning!$I$9:$I$128,ROW()-5),O$5+6&gt;=INDEX(Planning!$H$9:$H$128,ROW()-5)),IF($B115="Jalon",2,1),"")),"")</f>
        <v/>
      </c>
      <c r="P115" s="68">
        <f>IFERROR(IF(OR($A115="",P$5=""),"",IF(AND(P$5&lt;=INDEX(Planning!$I$9:$I$128,ROW()-5),P$5+6&gt;=INDEX(Planning!$H$9:$H$128,ROW()-5)),IF($B115="Jalon",2,1),"")),"")</f>
        <v/>
      </c>
      <c r="Q115" s="68">
        <f>IFERROR(IF(OR($A115="",Q$5=""),"",IF(AND(Q$5&lt;=INDEX(Planning!$I$9:$I$128,ROW()-5),Q$5+6&gt;=INDEX(Planning!$H$9:$H$128,ROW()-5)),IF($B115="Jalon",2,1),"")),"")</f>
        <v/>
      </c>
      <c r="R115" s="68">
        <f>IFERROR(IF(OR($A115="",R$5=""),"",IF(AND(R$5&lt;=INDEX(Planning!$I$9:$I$128,ROW()-5),R$5+6&gt;=INDEX(Planning!$H$9:$H$128,ROW()-5)),IF($B115="Jalon",2,1),"")),"")</f>
        <v/>
      </c>
      <c r="S115" s="68">
        <f>IFERROR(IF(OR($A115="",S$5=""),"",IF(AND(S$5&lt;=INDEX(Planning!$I$9:$I$128,ROW()-5),S$5+6&gt;=INDEX(Planning!$H$9:$H$128,ROW()-5)),IF($B115="Jalon",2,1),"")),"")</f>
        <v/>
      </c>
      <c r="T115" s="68">
        <f>IFERROR(IF(OR($A115="",T$5=""),"",IF(AND(T$5&lt;=INDEX(Planning!$I$9:$I$128,ROW()-5),T$5+6&gt;=INDEX(Planning!$H$9:$H$128,ROW()-5)),IF($B115="Jalon",2,1),"")),"")</f>
        <v/>
      </c>
      <c r="U115" s="68">
        <f>IFERROR(IF(OR($A115="",U$5=""),"",IF(AND(U$5&lt;=INDEX(Planning!$I$9:$I$128,ROW()-5),U$5+6&gt;=INDEX(Planning!$H$9:$H$128,ROW()-5)),IF($B115="Jalon",2,1),"")),"")</f>
        <v/>
      </c>
      <c r="V115" s="68">
        <f>IFERROR(IF(OR($A115="",V$5=""),"",IF(AND(V$5&lt;=INDEX(Planning!$I$9:$I$128,ROW()-5),V$5+6&gt;=INDEX(Planning!$H$9:$H$128,ROW()-5)),IF($B115="Jalon",2,1),"")),"")</f>
        <v/>
      </c>
      <c r="W115" s="68">
        <f>IFERROR(IF(OR($A115="",W$5=""),"",IF(AND(W$5&lt;=INDEX(Planning!$I$9:$I$128,ROW()-5),W$5+6&gt;=INDEX(Planning!$H$9:$H$128,ROW()-5)),IF($B115="Jalon",2,1),"")),"")</f>
        <v/>
      </c>
      <c r="X115" s="68">
        <f>IFERROR(IF(OR($A115="",X$5=""),"",IF(AND(X$5&lt;=INDEX(Planning!$I$9:$I$128,ROW()-5),X$5+6&gt;=INDEX(Planning!$H$9:$H$128,ROW()-5)),IF($B115="Jalon",2,1),"")),"")</f>
        <v/>
      </c>
      <c r="Y115" s="68">
        <f>IFERROR(IF(OR($A115="",Y$5=""),"",IF(AND(Y$5&lt;=INDEX(Planning!$I$9:$I$128,ROW()-5),Y$5+6&gt;=INDEX(Planning!$H$9:$H$128,ROW()-5)),IF($B115="Jalon",2,1),"")),"")</f>
        <v/>
      </c>
      <c r="Z115" s="68">
        <f>IFERROR(IF(OR($A115="",Z$5=""),"",IF(AND(Z$5&lt;=INDEX(Planning!$I$9:$I$128,ROW()-5),Z$5+6&gt;=INDEX(Planning!$H$9:$H$128,ROW()-5)),IF($B115="Jalon",2,1),"")),"")</f>
        <v/>
      </c>
      <c r="AA115" s="68">
        <f>IFERROR(IF(OR($A115="",AA$5=""),"",IF(AND(AA$5&lt;=INDEX(Planning!$I$9:$I$128,ROW()-5),AA$5+6&gt;=INDEX(Planning!$H$9:$H$128,ROW()-5)),IF($B115="Jalon",2,1),"")),"")</f>
        <v/>
      </c>
      <c r="AB115" s="68">
        <f>IFERROR(IF(OR($A115="",AB$5=""),"",IF(AND(AB$5&lt;=INDEX(Planning!$I$9:$I$128,ROW()-5),AB$5+6&gt;=INDEX(Planning!$H$9:$H$128,ROW()-5)),IF($B115="Jalon",2,1),"")),"")</f>
        <v/>
      </c>
      <c r="AC115" s="68">
        <f>IFERROR(IF(OR($A115="",AC$5=""),"",IF(AND(AC$5&lt;=INDEX(Planning!$I$9:$I$128,ROW()-5),AC$5+6&gt;=INDEX(Planning!$H$9:$H$128,ROW()-5)),IF($B115="Jalon",2,1),"")),"")</f>
        <v/>
      </c>
      <c r="AD115" s="68">
        <f>IFERROR(IF(OR($A115="",AD$5=""),"",IF(AND(AD$5&lt;=INDEX(Planning!$I$9:$I$128,ROW()-5),AD$5+6&gt;=INDEX(Planning!$H$9:$H$128,ROW()-5)),IF($B115="Jalon",2,1),"")),"")</f>
        <v/>
      </c>
      <c r="AE115" s="68">
        <f>IFERROR(IF(OR($A115="",AE$5=""),"",IF(AND(AE$5&lt;=INDEX(Planning!$I$9:$I$128,ROW()-5),AE$5+6&gt;=INDEX(Planning!$H$9:$H$128,ROW()-5)),IF($B115="Jalon",2,1),"")),"")</f>
        <v/>
      </c>
      <c r="AF115" s="68">
        <f>IFERROR(IF(OR($A115="",AF$5=""),"",IF(AND(AF$5&lt;=INDEX(Planning!$I$9:$I$128,ROW()-5),AF$5+6&gt;=INDEX(Planning!$H$9:$H$128,ROW()-5)),IF($B115="Jalon",2,1),"")),"")</f>
        <v/>
      </c>
      <c r="AG115" s="68">
        <f>IFERROR(IF(OR($A115="",AG$5=""),"",IF(AND(AG$5&lt;=INDEX(Planning!$I$9:$I$128,ROW()-5),AG$5+6&gt;=INDEX(Planning!$H$9:$H$128,ROW()-5)),IF($B115="Jalon",2,1),"")),"")</f>
        <v/>
      </c>
    </row>
    <row r="116" ht="24" customHeight="1">
      <c r="A116" s="53">
        <f>IF(Planning!A119="","",Planning!A119)</f>
        <v/>
      </c>
      <c r="B116" s="53">
        <f>IF($A116="","",Planning!B119)</f>
        <v/>
      </c>
      <c r="C116" s="40">
        <f>IF($A116="","",Planning!C119)</f>
        <v/>
      </c>
      <c r="D116" s="40">
        <f>IF($A116="","",Planning!E119)</f>
        <v/>
      </c>
      <c r="E116" s="40">
        <f>IF($A116="","",Planning!F119)</f>
        <v/>
      </c>
      <c r="F116" s="53">
        <f>IF($A116="","",Planning!P119)</f>
        <v/>
      </c>
      <c r="G116" s="54">
        <f>IF($A116="","",Planning!M119)</f>
        <v/>
      </c>
      <c r="H116" s="67">
        <f>IFERROR(IF(OR($A116="",H$5=""),"",IF(AND(H$5&lt;=INDEX(Planning!$I$9:$I$128,ROW()-5),H$5+6&gt;=INDEX(Planning!$H$9:$H$128,ROW()-5)),IF($B116="Jalon",2,1),"")),"")</f>
        <v/>
      </c>
      <c r="I116" s="67">
        <f>IFERROR(IF(OR($A116="",I$5=""),"",IF(AND(I$5&lt;=INDEX(Planning!$I$9:$I$128,ROW()-5),I$5+6&gt;=INDEX(Planning!$H$9:$H$128,ROW()-5)),IF($B116="Jalon",2,1),"")),"")</f>
        <v/>
      </c>
      <c r="J116" s="67">
        <f>IFERROR(IF(OR($A116="",J$5=""),"",IF(AND(J$5&lt;=INDEX(Planning!$I$9:$I$128,ROW()-5),J$5+6&gt;=INDEX(Planning!$H$9:$H$128,ROW()-5)),IF($B116="Jalon",2,1),"")),"")</f>
        <v/>
      </c>
      <c r="K116" s="67">
        <f>IFERROR(IF(OR($A116="",K$5=""),"",IF(AND(K$5&lt;=INDEX(Planning!$I$9:$I$128,ROW()-5),K$5+6&gt;=INDEX(Planning!$H$9:$H$128,ROW()-5)),IF($B116="Jalon",2,1),"")),"")</f>
        <v/>
      </c>
      <c r="L116" s="67">
        <f>IFERROR(IF(OR($A116="",L$5=""),"",IF(AND(L$5&lt;=INDEX(Planning!$I$9:$I$128,ROW()-5),L$5+6&gt;=INDEX(Planning!$H$9:$H$128,ROW()-5)),IF($B116="Jalon",2,1),"")),"")</f>
        <v/>
      </c>
      <c r="M116" s="67">
        <f>IFERROR(IF(OR($A116="",M$5=""),"",IF(AND(M$5&lt;=INDEX(Planning!$I$9:$I$128,ROW()-5),M$5+6&gt;=INDEX(Planning!$H$9:$H$128,ROW()-5)),IF($B116="Jalon",2,1),"")),"")</f>
        <v/>
      </c>
      <c r="N116" s="67">
        <f>IFERROR(IF(OR($A116="",N$5=""),"",IF(AND(N$5&lt;=INDEX(Planning!$I$9:$I$128,ROW()-5),N$5+6&gt;=INDEX(Planning!$H$9:$H$128,ROW()-5)),IF($B116="Jalon",2,1),"")),"")</f>
        <v/>
      </c>
      <c r="O116" s="67">
        <f>IFERROR(IF(OR($A116="",O$5=""),"",IF(AND(O$5&lt;=INDEX(Planning!$I$9:$I$128,ROW()-5),O$5+6&gt;=INDEX(Planning!$H$9:$H$128,ROW()-5)),IF($B116="Jalon",2,1),"")),"")</f>
        <v/>
      </c>
      <c r="P116" s="67">
        <f>IFERROR(IF(OR($A116="",P$5=""),"",IF(AND(P$5&lt;=INDEX(Planning!$I$9:$I$128,ROW()-5),P$5+6&gt;=INDEX(Planning!$H$9:$H$128,ROW()-5)),IF($B116="Jalon",2,1),"")),"")</f>
        <v/>
      </c>
      <c r="Q116" s="67">
        <f>IFERROR(IF(OR($A116="",Q$5=""),"",IF(AND(Q$5&lt;=INDEX(Planning!$I$9:$I$128,ROW()-5),Q$5+6&gt;=INDEX(Planning!$H$9:$H$128,ROW()-5)),IF($B116="Jalon",2,1),"")),"")</f>
        <v/>
      </c>
      <c r="R116" s="67">
        <f>IFERROR(IF(OR($A116="",R$5=""),"",IF(AND(R$5&lt;=INDEX(Planning!$I$9:$I$128,ROW()-5),R$5+6&gt;=INDEX(Planning!$H$9:$H$128,ROW()-5)),IF($B116="Jalon",2,1),"")),"")</f>
        <v/>
      </c>
      <c r="S116" s="67">
        <f>IFERROR(IF(OR($A116="",S$5=""),"",IF(AND(S$5&lt;=INDEX(Planning!$I$9:$I$128,ROW()-5),S$5+6&gt;=INDEX(Planning!$H$9:$H$128,ROW()-5)),IF($B116="Jalon",2,1),"")),"")</f>
        <v/>
      </c>
      <c r="T116" s="67">
        <f>IFERROR(IF(OR($A116="",T$5=""),"",IF(AND(T$5&lt;=INDEX(Planning!$I$9:$I$128,ROW()-5),T$5+6&gt;=INDEX(Planning!$H$9:$H$128,ROW()-5)),IF($B116="Jalon",2,1),"")),"")</f>
        <v/>
      </c>
      <c r="U116" s="67">
        <f>IFERROR(IF(OR($A116="",U$5=""),"",IF(AND(U$5&lt;=INDEX(Planning!$I$9:$I$128,ROW()-5),U$5+6&gt;=INDEX(Planning!$H$9:$H$128,ROW()-5)),IF($B116="Jalon",2,1),"")),"")</f>
        <v/>
      </c>
      <c r="V116" s="67">
        <f>IFERROR(IF(OR($A116="",V$5=""),"",IF(AND(V$5&lt;=INDEX(Planning!$I$9:$I$128,ROW()-5),V$5+6&gt;=INDEX(Planning!$H$9:$H$128,ROW()-5)),IF($B116="Jalon",2,1),"")),"")</f>
        <v/>
      </c>
      <c r="W116" s="67">
        <f>IFERROR(IF(OR($A116="",W$5=""),"",IF(AND(W$5&lt;=INDEX(Planning!$I$9:$I$128,ROW()-5),W$5+6&gt;=INDEX(Planning!$H$9:$H$128,ROW()-5)),IF($B116="Jalon",2,1),"")),"")</f>
        <v/>
      </c>
      <c r="X116" s="67">
        <f>IFERROR(IF(OR($A116="",X$5=""),"",IF(AND(X$5&lt;=INDEX(Planning!$I$9:$I$128,ROW()-5),X$5+6&gt;=INDEX(Planning!$H$9:$H$128,ROW()-5)),IF($B116="Jalon",2,1),"")),"")</f>
        <v/>
      </c>
      <c r="Y116" s="67">
        <f>IFERROR(IF(OR($A116="",Y$5=""),"",IF(AND(Y$5&lt;=INDEX(Planning!$I$9:$I$128,ROW()-5),Y$5+6&gt;=INDEX(Planning!$H$9:$H$128,ROW()-5)),IF($B116="Jalon",2,1),"")),"")</f>
        <v/>
      </c>
      <c r="Z116" s="67">
        <f>IFERROR(IF(OR($A116="",Z$5=""),"",IF(AND(Z$5&lt;=INDEX(Planning!$I$9:$I$128,ROW()-5),Z$5+6&gt;=INDEX(Planning!$H$9:$H$128,ROW()-5)),IF($B116="Jalon",2,1),"")),"")</f>
        <v/>
      </c>
      <c r="AA116" s="67">
        <f>IFERROR(IF(OR($A116="",AA$5=""),"",IF(AND(AA$5&lt;=INDEX(Planning!$I$9:$I$128,ROW()-5),AA$5+6&gt;=INDEX(Planning!$H$9:$H$128,ROW()-5)),IF($B116="Jalon",2,1),"")),"")</f>
        <v/>
      </c>
      <c r="AB116" s="67">
        <f>IFERROR(IF(OR($A116="",AB$5=""),"",IF(AND(AB$5&lt;=INDEX(Planning!$I$9:$I$128,ROW()-5),AB$5+6&gt;=INDEX(Planning!$H$9:$H$128,ROW()-5)),IF($B116="Jalon",2,1),"")),"")</f>
        <v/>
      </c>
      <c r="AC116" s="67">
        <f>IFERROR(IF(OR($A116="",AC$5=""),"",IF(AND(AC$5&lt;=INDEX(Planning!$I$9:$I$128,ROW()-5),AC$5+6&gt;=INDEX(Planning!$H$9:$H$128,ROW()-5)),IF($B116="Jalon",2,1),"")),"")</f>
        <v/>
      </c>
      <c r="AD116" s="67">
        <f>IFERROR(IF(OR($A116="",AD$5=""),"",IF(AND(AD$5&lt;=INDEX(Planning!$I$9:$I$128,ROW()-5),AD$5+6&gt;=INDEX(Planning!$H$9:$H$128,ROW()-5)),IF($B116="Jalon",2,1),"")),"")</f>
        <v/>
      </c>
      <c r="AE116" s="67">
        <f>IFERROR(IF(OR($A116="",AE$5=""),"",IF(AND(AE$5&lt;=INDEX(Planning!$I$9:$I$128,ROW()-5),AE$5+6&gt;=INDEX(Planning!$H$9:$H$128,ROW()-5)),IF($B116="Jalon",2,1),"")),"")</f>
        <v/>
      </c>
      <c r="AF116" s="67">
        <f>IFERROR(IF(OR($A116="",AF$5=""),"",IF(AND(AF$5&lt;=INDEX(Planning!$I$9:$I$128,ROW()-5),AF$5+6&gt;=INDEX(Planning!$H$9:$H$128,ROW()-5)),IF($B116="Jalon",2,1),"")),"")</f>
        <v/>
      </c>
      <c r="AG116" s="67">
        <f>IFERROR(IF(OR($A116="",AG$5=""),"",IF(AND(AG$5&lt;=INDEX(Planning!$I$9:$I$128,ROW()-5),AG$5+6&gt;=INDEX(Planning!$H$9:$H$128,ROW()-5)),IF($B116="Jalon",2,1),"")),"")</f>
        <v/>
      </c>
    </row>
    <row r="117" ht="24" customHeight="1">
      <c r="A117" s="56">
        <f>IF(Planning!A120="","",Planning!A120)</f>
        <v/>
      </c>
      <c r="B117" s="56">
        <f>IF($A117="","",Planning!B120)</f>
        <v/>
      </c>
      <c r="C117" s="39">
        <f>IF($A117="","",Planning!C120)</f>
        <v/>
      </c>
      <c r="D117" s="39">
        <f>IF($A117="","",Planning!E120)</f>
        <v/>
      </c>
      <c r="E117" s="39">
        <f>IF($A117="","",Planning!F120)</f>
        <v/>
      </c>
      <c r="F117" s="56">
        <f>IF($A117="","",Planning!P120)</f>
        <v/>
      </c>
      <c r="G117" s="57">
        <f>IF($A117="","",Planning!M120)</f>
        <v/>
      </c>
      <c r="H117" s="68">
        <f>IFERROR(IF(OR($A117="",H$5=""),"",IF(AND(H$5&lt;=INDEX(Planning!$I$9:$I$128,ROW()-5),H$5+6&gt;=INDEX(Planning!$H$9:$H$128,ROW()-5)),IF($B117="Jalon",2,1),"")),"")</f>
        <v/>
      </c>
      <c r="I117" s="68">
        <f>IFERROR(IF(OR($A117="",I$5=""),"",IF(AND(I$5&lt;=INDEX(Planning!$I$9:$I$128,ROW()-5),I$5+6&gt;=INDEX(Planning!$H$9:$H$128,ROW()-5)),IF($B117="Jalon",2,1),"")),"")</f>
        <v/>
      </c>
      <c r="J117" s="68">
        <f>IFERROR(IF(OR($A117="",J$5=""),"",IF(AND(J$5&lt;=INDEX(Planning!$I$9:$I$128,ROW()-5),J$5+6&gt;=INDEX(Planning!$H$9:$H$128,ROW()-5)),IF($B117="Jalon",2,1),"")),"")</f>
        <v/>
      </c>
      <c r="K117" s="68">
        <f>IFERROR(IF(OR($A117="",K$5=""),"",IF(AND(K$5&lt;=INDEX(Planning!$I$9:$I$128,ROW()-5),K$5+6&gt;=INDEX(Planning!$H$9:$H$128,ROW()-5)),IF($B117="Jalon",2,1),"")),"")</f>
        <v/>
      </c>
      <c r="L117" s="68">
        <f>IFERROR(IF(OR($A117="",L$5=""),"",IF(AND(L$5&lt;=INDEX(Planning!$I$9:$I$128,ROW()-5),L$5+6&gt;=INDEX(Planning!$H$9:$H$128,ROW()-5)),IF($B117="Jalon",2,1),"")),"")</f>
        <v/>
      </c>
      <c r="M117" s="68">
        <f>IFERROR(IF(OR($A117="",M$5=""),"",IF(AND(M$5&lt;=INDEX(Planning!$I$9:$I$128,ROW()-5),M$5+6&gt;=INDEX(Planning!$H$9:$H$128,ROW()-5)),IF($B117="Jalon",2,1),"")),"")</f>
        <v/>
      </c>
      <c r="N117" s="68">
        <f>IFERROR(IF(OR($A117="",N$5=""),"",IF(AND(N$5&lt;=INDEX(Planning!$I$9:$I$128,ROW()-5),N$5+6&gt;=INDEX(Planning!$H$9:$H$128,ROW()-5)),IF($B117="Jalon",2,1),"")),"")</f>
        <v/>
      </c>
      <c r="O117" s="68">
        <f>IFERROR(IF(OR($A117="",O$5=""),"",IF(AND(O$5&lt;=INDEX(Planning!$I$9:$I$128,ROW()-5),O$5+6&gt;=INDEX(Planning!$H$9:$H$128,ROW()-5)),IF($B117="Jalon",2,1),"")),"")</f>
        <v/>
      </c>
      <c r="P117" s="68">
        <f>IFERROR(IF(OR($A117="",P$5=""),"",IF(AND(P$5&lt;=INDEX(Planning!$I$9:$I$128,ROW()-5),P$5+6&gt;=INDEX(Planning!$H$9:$H$128,ROW()-5)),IF($B117="Jalon",2,1),"")),"")</f>
        <v/>
      </c>
      <c r="Q117" s="68">
        <f>IFERROR(IF(OR($A117="",Q$5=""),"",IF(AND(Q$5&lt;=INDEX(Planning!$I$9:$I$128,ROW()-5),Q$5+6&gt;=INDEX(Planning!$H$9:$H$128,ROW()-5)),IF($B117="Jalon",2,1),"")),"")</f>
        <v/>
      </c>
      <c r="R117" s="68">
        <f>IFERROR(IF(OR($A117="",R$5=""),"",IF(AND(R$5&lt;=INDEX(Planning!$I$9:$I$128,ROW()-5),R$5+6&gt;=INDEX(Planning!$H$9:$H$128,ROW()-5)),IF($B117="Jalon",2,1),"")),"")</f>
        <v/>
      </c>
      <c r="S117" s="68">
        <f>IFERROR(IF(OR($A117="",S$5=""),"",IF(AND(S$5&lt;=INDEX(Planning!$I$9:$I$128,ROW()-5),S$5+6&gt;=INDEX(Planning!$H$9:$H$128,ROW()-5)),IF($B117="Jalon",2,1),"")),"")</f>
        <v/>
      </c>
      <c r="T117" s="68">
        <f>IFERROR(IF(OR($A117="",T$5=""),"",IF(AND(T$5&lt;=INDEX(Planning!$I$9:$I$128,ROW()-5),T$5+6&gt;=INDEX(Planning!$H$9:$H$128,ROW()-5)),IF($B117="Jalon",2,1),"")),"")</f>
        <v/>
      </c>
      <c r="U117" s="68">
        <f>IFERROR(IF(OR($A117="",U$5=""),"",IF(AND(U$5&lt;=INDEX(Planning!$I$9:$I$128,ROW()-5),U$5+6&gt;=INDEX(Planning!$H$9:$H$128,ROW()-5)),IF($B117="Jalon",2,1),"")),"")</f>
        <v/>
      </c>
      <c r="V117" s="68">
        <f>IFERROR(IF(OR($A117="",V$5=""),"",IF(AND(V$5&lt;=INDEX(Planning!$I$9:$I$128,ROW()-5),V$5+6&gt;=INDEX(Planning!$H$9:$H$128,ROW()-5)),IF($B117="Jalon",2,1),"")),"")</f>
        <v/>
      </c>
      <c r="W117" s="68">
        <f>IFERROR(IF(OR($A117="",W$5=""),"",IF(AND(W$5&lt;=INDEX(Planning!$I$9:$I$128,ROW()-5),W$5+6&gt;=INDEX(Planning!$H$9:$H$128,ROW()-5)),IF($B117="Jalon",2,1),"")),"")</f>
        <v/>
      </c>
      <c r="X117" s="68">
        <f>IFERROR(IF(OR($A117="",X$5=""),"",IF(AND(X$5&lt;=INDEX(Planning!$I$9:$I$128,ROW()-5),X$5+6&gt;=INDEX(Planning!$H$9:$H$128,ROW()-5)),IF($B117="Jalon",2,1),"")),"")</f>
        <v/>
      </c>
      <c r="Y117" s="68">
        <f>IFERROR(IF(OR($A117="",Y$5=""),"",IF(AND(Y$5&lt;=INDEX(Planning!$I$9:$I$128,ROW()-5),Y$5+6&gt;=INDEX(Planning!$H$9:$H$128,ROW()-5)),IF($B117="Jalon",2,1),"")),"")</f>
        <v/>
      </c>
      <c r="Z117" s="68">
        <f>IFERROR(IF(OR($A117="",Z$5=""),"",IF(AND(Z$5&lt;=INDEX(Planning!$I$9:$I$128,ROW()-5),Z$5+6&gt;=INDEX(Planning!$H$9:$H$128,ROW()-5)),IF($B117="Jalon",2,1),"")),"")</f>
        <v/>
      </c>
      <c r="AA117" s="68">
        <f>IFERROR(IF(OR($A117="",AA$5=""),"",IF(AND(AA$5&lt;=INDEX(Planning!$I$9:$I$128,ROW()-5),AA$5+6&gt;=INDEX(Planning!$H$9:$H$128,ROW()-5)),IF($B117="Jalon",2,1),"")),"")</f>
        <v/>
      </c>
      <c r="AB117" s="68">
        <f>IFERROR(IF(OR($A117="",AB$5=""),"",IF(AND(AB$5&lt;=INDEX(Planning!$I$9:$I$128,ROW()-5),AB$5+6&gt;=INDEX(Planning!$H$9:$H$128,ROW()-5)),IF($B117="Jalon",2,1),"")),"")</f>
        <v/>
      </c>
      <c r="AC117" s="68">
        <f>IFERROR(IF(OR($A117="",AC$5=""),"",IF(AND(AC$5&lt;=INDEX(Planning!$I$9:$I$128,ROW()-5),AC$5+6&gt;=INDEX(Planning!$H$9:$H$128,ROW()-5)),IF($B117="Jalon",2,1),"")),"")</f>
        <v/>
      </c>
      <c r="AD117" s="68">
        <f>IFERROR(IF(OR($A117="",AD$5=""),"",IF(AND(AD$5&lt;=INDEX(Planning!$I$9:$I$128,ROW()-5),AD$5+6&gt;=INDEX(Planning!$H$9:$H$128,ROW()-5)),IF($B117="Jalon",2,1),"")),"")</f>
        <v/>
      </c>
      <c r="AE117" s="68">
        <f>IFERROR(IF(OR($A117="",AE$5=""),"",IF(AND(AE$5&lt;=INDEX(Planning!$I$9:$I$128,ROW()-5),AE$5+6&gt;=INDEX(Planning!$H$9:$H$128,ROW()-5)),IF($B117="Jalon",2,1),"")),"")</f>
        <v/>
      </c>
      <c r="AF117" s="68">
        <f>IFERROR(IF(OR($A117="",AF$5=""),"",IF(AND(AF$5&lt;=INDEX(Planning!$I$9:$I$128,ROW()-5),AF$5+6&gt;=INDEX(Planning!$H$9:$H$128,ROW()-5)),IF($B117="Jalon",2,1),"")),"")</f>
        <v/>
      </c>
      <c r="AG117" s="68">
        <f>IFERROR(IF(OR($A117="",AG$5=""),"",IF(AND(AG$5&lt;=INDEX(Planning!$I$9:$I$128,ROW()-5),AG$5+6&gt;=INDEX(Planning!$H$9:$H$128,ROW()-5)),IF($B117="Jalon",2,1),"")),"")</f>
        <v/>
      </c>
    </row>
    <row r="118" ht="24" customHeight="1">
      <c r="A118" s="53">
        <f>IF(Planning!A121="","",Planning!A121)</f>
        <v/>
      </c>
      <c r="B118" s="53">
        <f>IF($A118="","",Planning!B121)</f>
        <v/>
      </c>
      <c r="C118" s="40">
        <f>IF($A118="","",Planning!C121)</f>
        <v/>
      </c>
      <c r="D118" s="40">
        <f>IF($A118="","",Planning!E121)</f>
        <v/>
      </c>
      <c r="E118" s="40">
        <f>IF($A118="","",Planning!F121)</f>
        <v/>
      </c>
      <c r="F118" s="53">
        <f>IF($A118="","",Planning!P121)</f>
        <v/>
      </c>
      <c r="G118" s="54">
        <f>IF($A118="","",Planning!M121)</f>
        <v/>
      </c>
      <c r="H118" s="67">
        <f>IFERROR(IF(OR($A118="",H$5=""),"",IF(AND(H$5&lt;=INDEX(Planning!$I$9:$I$128,ROW()-5),H$5+6&gt;=INDEX(Planning!$H$9:$H$128,ROW()-5)),IF($B118="Jalon",2,1),"")),"")</f>
        <v/>
      </c>
      <c r="I118" s="67">
        <f>IFERROR(IF(OR($A118="",I$5=""),"",IF(AND(I$5&lt;=INDEX(Planning!$I$9:$I$128,ROW()-5),I$5+6&gt;=INDEX(Planning!$H$9:$H$128,ROW()-5)),IF($B118="Jalon",2,1),"")),"")</f>
        <v/>
      </c>
      <c r="J118" s="67">
        <f>IFERROR(IF(OR($A118="",J$5=""),"",IF(AND(J$5&lt;=INDEX(Planning!$I$9:$I$128,ROW()-5),J$5+6&gt;=INDEX(Planning!$H$9:$H$128,ROW()-5)),IF($B118="Jalon",2,1),"")),"")</f>
        <v/>
      </c>
      <c r="K118" s="67">
        <f>IFERROR(IF(OR($A118="",K$5=""),"",IF(AND(K$5&lt;=INDEX(Planning!$I$9:$I$128,ROW()-5),K$5+6&gt;=INDEX(Planning!$H$9:$H$128,ROW()-5)),IF($B118="Jalon",2,1),"")),"")</f>
        <v/>
      </c>
      <c r="L118" s="67">
        <f>IFERROR(IF(OR($A118="",L$5=""),"",IF(AND(L$5&lt;=INDEX(Planning!$I$9:$I$128,ROW()-5),L$5+6&gt;=INDEX(Planning!$H$9:$H$128,ROW()-5)),IF($B118="Jalon",2,1),"")),"")</f>
        <v/>
      </c>
      <c r="M118" s="67">
        <f>IFERROR(IF(OR($A118="",M$5=""),"",IF(AND(M$5&lt;=INDEX(Planning!$I$9:$I$128,ROW()-5),M$5+6&gt;=INDEX(Planning!$H$9:$H$128,ROW()-5)),IF($B118="Jalon",2,1),"")),"")</f>
        <v/>
      </c>
      <c r="N118" s="67">
        <f>IFERROR(IF(OR($A118="",N$5=""),"",IF(AND(N$5&lt;=INDEX(Planning!$I$9:$I$128,ROW()-5),N$5+6&gt;=INDEX(Planning!$H$9:$H$128,ROW()-5)),IF($B118="Jalon",2,1),"")),"")</f>
        <v/>
      </c>
      <c r="O118" s="67">
        <f>IFERROR(IF(OR($A118="",O$5=""),"",IF(AND(O$5&lt;=INDEX(Planning!$I$9:$I$128,ROW()-5),O$5+6&gt;=INDEX(Planning!$H$9:$H$128,ROW()-5)),IF($B118="Jalon",2,1),"")),"")</f>
        <v/>
      </c>
      <c r="P118" s="67">
        <f>IFERROR(IF(OR($A118="",P$5=""),"",IF(AND(P$5&lt;=INDEX(Planning!$I$9:$I$128,ROW()-5),P$5+6&gt;=INDEX(Planning!$H$9:$H$128,ROW()-5)),IF($B118="Jalon",2,1),"")),"")</f>
        <v/>
      </c>
      <c r="Q118" s="67">
        <f>IFERROR(IF(OR($A118="",Q$5=""),"",IF(AND(Q$5&lt;=INDEX(Planning!$I$9:$I$128,ROW()-5),Q$5+6&gt;=INDEX(Planning!$H$9:$H$128,ROW()-5)),IF($B118="Jalon",2,1),"")),"")</f>
        <v/>
      </c>
      <c r="R118" s="67">
        <f>IFERROR(IF(OR($A118="",R$5=""),"",IF(AND(R$5&lt;=INDEX(Planning!$I$9:$I$128,ROW()-5),R$5+6&gt;=INDEX(Planning!$H$9:$H$128,ROW()-5)),IF($B118="Jalon",2,1),"")),"")</f>
        <v/>
      </c>
      <c r="S118" s="67">
        <f>IFERROR(IF(OR($A118="",S$5=""),"",IF(AND(S$5&lt;=INDEX(Planning!$I$9:$I$128,ROW()-5),S$5+6&gt;=INDEX(Planning!$H$9:$H$128,ROW()-5)),IF($B118="Jalon",2,1),"")),"")</f>
        <v/>
      </c>
      <c r="T118" s="67">
        <f>IFERROR(IF(OR($A118="",T$5=""),"",IF(AND(T$5&lt;=INDEX(Planning!$I$9:$I$128,ROW()-5),T$5+6&gt;=INDEX(Planning!$H$9:$H$128,ROW()-5)),IF($B118="Jalon",2,1),"")),"")</f>
        <v/>
      </c>
      <c r="U118" s="67">
        <f>IFERROR(IF(OR($A118="",U$5=""),"",IF(AND(U$5&lt;=INDEX(Planning!$I$9:$I$128,ROW()-5),U$5+6&gt;=INDEX(Planning!$H$9:$H$128,ROW()-5)),IF($B118="Jalon",2,1),"")),"")</f>
        <v/>
      </c>
      <c r="V118" s="67">
        <f>IFERROR(IF(OR($A118="",V$5=""),"",IF(AND(V$5&lt;=INDEX(Planning!$I$9:$I$128,ROW()-5),V$5+6&gt;=INDEX(Planning!$H$9:$H$128,ROW()-5)),IF($B118="Jalon",2,1),"")),"")</f>
        <v/>
      </c>
      <c r="W118" s="67">
        <f>IFERROR(IF(OR($A118="",W$5=""),"",IF(AND(W$5&lt;=INDEX(Planning!$I$9:$I$128,ROW()-5),W$5+6&gt;=INDEX(Planning!$H$9:$H$128,ROW()-5)),IF($B118="Jalon",2,1),"")),"")</f>
        <v/>
      </c>
      <c r="X118" s="67">
        <f>IFERROR(IF(OR($A118="",X$5=""),"",IF(AND(X$5&lt;=INDEX(Planning!$I$9:$I$128,ROW()-5),X$5+6&gt;=INDEX(Planning!$H$9:$H$128,ROW()-5)),IF($B118="Jalon",2,1),"")),"")</f>
        <v/>
      </c>
      <c r="Y118" s="67">
        <f>IFERROR(IF(OR($A118="",Y$5=""),"",IF(AND(Y$5&lt;=INDEX(Planning!$I$9:$I$128,ROW()-5),Y$5+6&gt;=INDEX(Planning!$H$9:$H$128,ROW()-5)),IF($B118="Jalon",2,1),"")),"")</f>
        <v/>
      </c>
      <c r="Z118" s="67">
        <f>IFERROR(IF(OR($A118="",Z$5=""),"",IF(AND(Z$5&lt;=INDEX(Planning!$I$9:$I$128,ROW()-5),Z$5+6&gt;=INDEX(Planning!$H$9:$H$128,ROW()-5)),IF($B118="Jalon",2,1),"")),"")</f>
        <v/>
      </c>
      <c r="AA118" s="67">
        <f>IFERROR(IF(OR($A118="",AA$5=""),"",IF(AND(AA$5&lt;=INDEX(Planning!$I$9:$I$128,ROW()-5),AA$5+6&gt;=INDEX(Planning!$H$9:$H$128,ROW()-5)),IF($B118="Jalon",2,1),"")),"")</f>
        <v/>
      </c>
      <c r="AB118" s="67">
        <f>IFERROR(IF(OR($A118="",AB$5=""),"",IF(AND(AB$5&lt;=INDEX(Planning!$I$9:$I$128,ROW()-5),AB$5+6&gt;=INDEX(Planning!$H$9:$H$128,ROW()-5)),IF($B118="Jalon",2,1),"")),"")</f>
        <v/>
      </c>
      <c r="AC118" s="67">
        <f>IFERROR(IF(OR($A118="",AC$5=""),"",IF(AND(AC$5&lt;=INDEX(Planning!$I$9:$I$128,ROW()-5),AC$5+6&gt;=INDEX(Planning!$H$9:$H$128,ROW()-5)),IF($B118="Jalon",2,1),"")),"")</f>
        <v/>
      </c>
      <c r="AD118" s="67">
        <f>IFERROR(IF(OR($A118="",AD$5=""),"",IF(AND(AD$5&lt;=INDEX(Planning!$I$9:$I$128,ROW()-5),AD$5+6&gt;=INDEX(Planning!$H$9:$H$128,ROW()-5)),IF($B118="Jalon",2,1),"")),"")</f>
        <v/>
      </c>
      <c r="AE118" s="67">
        <f>IFERROR(IF(OR($A118="",AE$5=""),"",IF(AND(AE$5&lt;=INDEX(Planning!$I$9:$I$128,ROW()-5),AE$5+6&gt;=INDEX(Planning!$H$9:$H$128,ROW()-5)),IF($B118="Jalon",2,1),"")),"")</f>
        <v/>
      </c>
      <c r="AF118" s="67">
        <f>IFERROR(IF(OR($A118="",AF$5=""),"",IF(AND(AF$5&lt;=INDEX(Planning!$I$9:$I$128,ROW()-5),AF$5+6&gt;=INDEX(Planning!$H$9:$H$128,ROW()-5)),IF($B118="Jalon",2,1),"")),"")</f>
        <v/>
      </c>
      <c r="AG118" s="67">
        <f>IFERROR(IF(OR($A118="",AG$5=""),"",IF(AND(AG$5&lt;=INDEX(Planning!$I$9:$I$128,ROW()-5),AG$5+6&gt;=INDEX(Planning!$H$9:$H$128,ROW()-5)),IF($B118="Jalon",2,1),"")),"")</f>
        <v/>
      </c>
    </row>
    <row r="119" ht="24" customHeight="1">
      <c r="A119" s="56">
        <f>IF(Planning!A122="","",Planning!A122)</f>
        <v/>
      </c>
      <c r="B119" s="56">
        <f>IF($A119="","",Planning!B122)</f>
        <v/>
      </c>
      <c r="C119" s="39">
        <f>IF($A119="","",Planning!C122)</f>
        <v/>
      </c>
      <c r="D119" s="39">
        <f>IF($A119="","",Planning!E122)</f>
        <v/>
      </c>
      <c r="E119" s="39">
        <f>IF($A119="","",Planning!F122)</f>
        <v/>
      </c>
      <c r="F119" s="56">
        <f>IF($A119="","",Planning!P122)</f>
        <v/>
      </c>
      <c r="G119" s="57">
        <f>IF($A119="","",Planning!M122)</f>
        <v/>
      </c>
      <c r="H119" s="68">
        <f>IFERROR(IF(OR($A119="",H$5=""),"",IF(AND(H$5&lt;=INDEX(Planning!$I$9:$I$128,ROW()-5),H$5+6&gt;=INDEX(Planning!$H$9:$H$128,ROW()-5)),IF($B119="Jalon",2,1),"")),"")</f>
        <v/>
      </c>
      <c r="I119" s="68">
        <f>IFERROR(IF(OR($A119="",I$5=""),"",IF(AND(I$5&lt;=INDEX(Planning!$I$9:$I$128,ROW()-5),I$5+6&gt;=INDEX(Planning!$H$9:$H$128,ROW()-5)),IF($B119="Jalon",2,1),"")),"")</f>
        <v/>
      </c>
      <c r="J119" s="68">
        <f>IFERROR(IF(OR($A119="",J$5=""),"",IF(AND(J$5&lt;=INDEX(Planning!$I$9:$I$128,ROW()-5),J$5+6&gt;=INDEX(Planning!$H$9:$H$128,ROW()-5)),IF($B119="Jalon",2,1),"")),"")</f>
        <v/>
      </c>
      <c r="K119" s="68">
        <f>IFERROR(IF(OR($A119="",K$5=""),"",IF(AND(K$5&lt;=INDEX(Planning!$I$9:$I$128,ROW()-5),K$5+6&gt;=INDEX(Planning!$H$9:$H$128,ROW()-5)),IF($B119="Jalon",2,1),"")),"")</f>
        <v/>
      </c>
      <c r="L119" s="68">
        <f>IFERROR(IF(OR($A119="",L$5=""),"",IF(AND(L$5&lt;=INDEX(Planning!$I$9:$I$128,ROW()-5),L$5+6&gt;=INDEX(Planning!$H$9:$H$128,ROW()-5)),IF($B119="Jalon",2,1),"")),"")</f>
        <v/>
      </c>
      <c r="M119" s="68">
        <f>IFERROR(IF(OR($A119="",M$5=""),"",IF(AND(M$5&lt;=INDEX(Planning!$I$9:$I$128,ROW()-5),M$5+6&gt;=INDEX(Planning!$H$9:$H$128,ROW()-5)),IF($B119="Jalon",2,1),"")),"")</f>
        <v/>
      </c>
      <c r="N119" s="68">
        <f>IFERROR(IF(OR($A119="",N$5=""),"",IF(AND(N$5&lt;=INDEX(Planning!$I$9:$I$128,ROW()-5),N$5+6&gt;=INDEX(Planning!$H$9:$H$128,ROW()-5)),IF($B119="Jalon",2,1),"")),"")</f>
        <v/>
      </c>
      <c r="O119" s="68">
        <f>IFERROR(IF(OR($A119="",O$5=""),"",IF(AND(O$5&lt;=INDEX(Planning!$I$9:$I$128,ROW()-5),O$5+6&gt;=INDEX(Planning!$H$9:$H$128,ROW()-5)),IF($B119="Jalon",2,1),"")),"")</f>
        <v/>
      </c>
      <c r="P119" s="68">
        <f>IFERROR(IF(OR($A119="",P$5=""),"",IF(AND(P$5&lt;=INDEX(Planning!$I$9:$I$128,ROW()-5),P$5+6&gt;=INDEX(Planning!$H$9:$H$128,ROW()-5)),IF($B119="Jalon",2,1),"")),"")</f>
        <v/>
      </c>
      <c r="Q119" s="68">
        <f>IFERROR(IF(OR($A119="",Q$5=""),"",IF(AND(Q$5&lt;=INDEX(Planning!$I$9:$I$128,ROW()-5),Q$5+6&gt;=INDEX(Planning!$H$9:$H$128,ROW()-5)),IF($B119="Jalon",2,1),"")),"")</f>
        <v/>
      </c>
      <c r="R119" s="68">
        <f>IFERROR(IF(OR($A119="",R$5=""),"",IF(AND(R$5&lt;=INDEX(Planning!$I$9:$I$128,ROW()-5),R$5+6&gt;=INDEX(Planning!$H$9:$H$128,ROW()-5)),IF($B119="Jalon",2,1),"")),"")</f>
        <v/>
      </c>
      <c r="S119" s="68">
        <f>IFERROR(IF(OR($A119="",S$5=""),"",IF(AND(S$5&lt;=INDEX(Planning!$I$9:$I$128,ROW()-5),S$5+6&gt;=INDEX(Planning!$H$9:$H$128,ROW()-5)),IF($B119="Jalon",2,1),"")),"")</f>
        <v/>
      </c>
      <c r="T119" s="68">
        <f>IFERROR(IF(OR($A119="",T$5=""),"",IF(AND(T$5&lt;=INDEX(Planning!$I$9:$I$128,ROW()-5),T$5+6&gt;=INDEX(Planning!$H$9:$H$128,ROW()-5)),IF($B119="Jalon",2,1),"")),"")</f>
        <v/>
      </c>
      <c r="U119" s="68">
        <f>IFERROR(IF(OR($A119="",U$5=""),"",IF(AND(U$5&lt;=INDEX(Planning!$I$9:$I$128,ROW()-5),U$5+6&gt;=INDEX(Planning!$H$9:$H$128,ROW()-5)),IF($B119="Jalon",2,1),"")),"")</f>
        <v/>
      </c>
      <c r="V119" s="68">
        <f>IFERROR(IF(OR($A119="",V$5=""),"",IF(AND(V$5&lt;=INDEX(Planning!$I$9:$I$128,ROW()-5),V$5+6&gt;=INDEX(Planning!$H$9:$H$128,ROW()-5)),IF($B119="Jalon",2,1),"")),"")</f>
        <v/>
      </c>
      <c r="W119" s="68">
        <f>IFERROR(IF(OR($A119="",W$5=""),"",IF(AND(W$5&lt;=INDEX(Planning!$I$9:$I$128,ROW()-5),W$5+6&gt;=INDEX(Planning!$H$9:$H$128,ROW()-5)),IF($B119="Jalon",2,1),"")),"")</f>
        <v/>
      </c>
      <c r="X119" s="68">
        <f>IFERROR(IF(OR($A119="",X$5=""),"",IF(AND(X$5&lt;=INDEX(Planning!$I$9:$I$128,ROW()-5),X$5+6&gt;=INDEX(Planning!$H$9:$H$128,ROW()-5)),IF($B119="Jalon",2,1),"")),"")</f>
        <v/>
      </c>
      <c r="Y119" s="68">
        <f>IFERROR(IF(OR($A119="",Y$5=""),"",IF(AND(Y$5&lt;=INDEX(Planning!$I$9:$I$128,ROW()-5),Y$5+6&gt;=INDEX(Planning!$H$9:$H$128,ROW()-5)),IF($B119="Jalon",2,1),"")),"")</f>
        <v/>
      </c>
      <c r="Z119" s="68">
        <f>IFERROR(IF(OR($A119="",Z$5=""),"",IF(AND(Z$5&lt;=INDEX(Planning!$I$9:$I$128,ROW()-5),Z$5+6&gt;=INDEX(Planning!$H$9:$H$128,ROW()-5)),IF($B119="Jalon",2,1),"")),"")</f>
        <v/>
      </c>
      <c r="AA119" s="68">
        <f>IFERROR(IF(OR($A119="",AA$5=""),"",IF(AND(AA$5&lt;=INDEX(Planning!$I$9:$I$128,ROW()-5),AA$5+6&gt;=INDEX(Planning!$H$9:$H$128,ROW()-5)),IF($B119="Jalon",2,1),"")),"")</f>
        <v/>
      </c>
      <c r="AB119" s="68">
        <f>IFERROR(IF(OR($A119="",AB$5=""),"",IF(AND(AB$5&lt;=INDEX(Planning!$I$9:$I$128,ROW()-5),AB$5+6&gt;=INDEX(Planning!$H$9:$H$128,ROW()-5)),IF($B119="Jalon",2,1),"")),"")</f>
        <v/>
      </c>
      <c r="AC119" s="68">
        <f>IFERROR(IF(OR($A119="",AC$5=""),"",IF(AND(AC$5&lt;=INDEX(Planning!$I$9:$I$128,ROW()-5),AC$5+6&gt;=INDEX(Planning!$H$9:$H$128,ROW()-5)),IF($B119="Jalon",2,1),"")),"")</f>
        <v/>
      </c>
      <c r="AD119" s="68">
        <f>IFERROR(IF(OR($A119="",AD$5=""),"",IF(AND(AD$5&lt;=INDEX(Planning!$I$9:$I$128,ROW()-5),AD$5+6&gt;=INDEX(Planning!$H$9:$H$128,ROW()-5)),IF($B119="Jalon",2,1),"")),"")</f>
        <v/>
      </c>
      <c r="AE119" s="68">
        <f>IFERROR(IF(OR($A119="",AE$5=""),"",IF(AND(AE$5&lt;=INDEX(Planning!$I$9:$I$128,ROW()-5),AE$5+6&gt;=INDEX(Planning!$H$9:$H$128,ROW()-5)),IF($B119="Jalon",2,1),"")),"")</f>
        <v/>
      </c>
      <c r="AF119" s="68">
        <f>IFERROR(IF(OR($A119="",AF$5=""),"",IF(AND(AF$5&lt;=INDEX(Planning!$I$9:$I$128,ROW()-5),AF$5+6&gt;=INDEX(Planning!$H$9:$H$128,ROW()-5)),IF($B119="Jalon",2,1),"")),"")</f>
        <v/>
      </c>
      <c r="AG119" s="68">
        <f>IFERROR(IF(OR($A119="",AG$5=""),"",IF(AND(AG$5&lt;=INDEX(Planning!$I$9:$I$128,ROW()-5),AG$5+6&gt;=INDEX(Planning!$H$9:$H$128,ROW()-5)),IF($B119="Jalon",2,1),"")),"")</f>
        <v/>
      </c>
    </row>
    <row r="120" ht="24" customHeight="1">
      <c r="A120" s="53">
        <f>IF(Planning!A123="","",Planning!A123)</f>
        <v/>
      </c>
      <c r="B120" s="53">
        <f>IF($A120="","",Planning!B123)</f>
        <v/>
      </c>
      <c r="C120" s="40">
        <f>IF($A120="","",Planning!C123)</f>
        <v/>
      </c>
      <c r="D120" s="40">
        <f>IF($A120="","",Planning!E123)</f>
        <v/>
      </c>
      <c r="E120" s="40">
        <f>IF($A120="","",Planning!F123)</f>
        <v/>
      </c>
      <c r="F120" s="53">
        <f>IF($A120="","",Planning!P123)</f>
        <v/>
      </c>
      <c r="G120" s="54">
        <f>IF($A120="","",Planning!M123)</f>
        <v/>
      </c>
      <c r="H120" s="67">
        <f>IFERROR(IF(OR($A120="",H$5=""),"",IF(AND(H$5&lt;=INDEX(Planning!$I$9:$I$128,ROW()-5),H$5+6&gt;=INDEX(Planning!$H$9:$H$128,ROW()-5)),IF($B120="Jalon",2,1),"")),"")</f>
        <v/>
      </c>
      <c r="I120" s="67">
        <f>IFERROR(IF(OR($A120="",I$5=""),"",IF(AND(I$5&lt;=INDEX(Planning!$I$9:$I$128,ROW()-5),I$5+6&gt;=INDEX(Planning!$H$9:$H$128,ROW()-5)),IF($B120="Jalon",2,1),"")),"")</f>
        <v/>
      </c>
      <c r="J120" s="67">
        <f>IFERROR(IF(OR($A120="",J$5=""),"",IF(AND(J$5&lt;=INDEX(Planning!$I$9:$I$128,ROW()-5),J$5+6&gt;=INDEX(Planning!$H$9:$H$128,ROW()-5)),IF($B120="Jalon",2,1),"")),"")</f>
        <v/>
      </c>
      <c r="K120" s="67">
        <f>IFERROR(IF(OR($A120="",K$5=""),"",IF(AND(K$5&lt;=INDEX(Planning!$I$9:$I$128,ROW()-5),K$5+6&gt;=INDEX(Planning!$H$9:$H$128,ROW()-5)),IF($B120="Jalon",2,1),"")),"")</f>
        <v/>
      </c>
      <c r="L120" s="67">
        <f>IFERROR(IF(OR($A120="",L$5=""),"",IF(AND(L$5&lt;=INDEX(Planning!$I$9:$I$128,ROW()-5),L$5+6&gt;=INDEX(Planning!$H$9:$H$128,ROW()-5)),IF($B120="Jalon",2,1),"")),"")</f>
        <v/>
      </c>
      <c r="M120" s="67">
        <f>IFERROR(IF(OR($A120="",M$5=""),"",IF(AND(M$5&lt;=INDEX(Planning!$I$9:$I$128,ROW()-5),M$5+6&gt;=INDEX(Planning!$H$9:$H$128,ROW()-5)),IF($B120="Jalon",2,1),"")),"")</f>
        <v/>
      </c>
      <c r="N120" s="67">
        <f>IFERROR(IF(OR($A120="",N$5=""),"",IF(AND(N$5&lt;=INDEX(Planning!$I$9:$I$128,ROW()-5),N$5+6&gt;=INDEX(Planning!$H$9:$H$128,ROW()-5)),IF($B120="Jalon",2,1),"")),"")</f>
        <v/>
      </c>
      <c r="O120" s="67">
        <f>IFERROR(IF(OR($A120="",O$5=""),"",IF(AND(O$5&lt;=INDEX(Planning!$I$9:$I$128,ROW()-5),O$5+6&gt;=INDEX(Planning!$H$9:$H$128,ROW()-5)),IF($B120="Jalon",2,1),"")),"")</f>
        <v/>
      </c>
      <c r="P120" s="67">
        <f>IFERROR(IF(OR($A120="",P$5=""),"",IF(AND(P$5&lt;=INDEX(Planning!$I$9:$I$128,ROW()-5),P$5+6&gt;=INDEX(Planning!$H$9:$H$128,ROW()-5)),IF($B120="Jalon",2,1),"")),"")</f>
        <v/>
      </c>
      <c r="Q120" s="67">
        <f>IFERROR(IF(OR($A120="",Q$5=""),"",IF(AND(Q$5&lt;=INDEX(Planning!$I$9:$I$128,ROW()-5),Q$5+6&gt;=INDEX(Planning!$H$9:$H$128,ROW()-5)),IF($B120="Jalon",2,1),"")),"")</f>
        <v/>
      </c>
      <c r="R120" s="67">
        <f>IFERROR(IF(OR($A120="",R$5=""),"",IF(AND(R$5&lt;=INDEX(Planning!$I$9:$I$128,ROW()-5),R$5+6&gt;=INDEX(Planning!$H$9:$H$128,ROW()-5)),IF($B120="Jalon",2,1),"")),"")</f>
        <v/>
      </c>
      <c r="S120" s="67">
        <f>IFERROR(IF(OR($A120="",S$5=""),"",IF(AND(S$5&lt;=INDEX(Planning!$I$9:$I$128,ROW()-5),S$5+6&gt;=INDEX(Planning!$H$9:$H$128,ROW()-5)),IF($B120="Jalon",2,1),"")),"")</f>
        <v/>
      </c>
      <c r="T120" s="67">
        <f>IFERROR(IF(OR($A120="",T$5=""),"",IF(AND(T$5&lt;=INDEX(Planning!$I$9:$I$128,ROW()-5),T$5+6&gt;=INDEX(Planning!$H$9:$H$128,ROW()-5)),IF($B120="Jalon",2,1),"")),"")</f>
        <v/>
      </c>
      <c r="U120" s="67">
        <f>IFERROR(IF(OR($A120="",U$5=""),"",IF(AND(U$5&lt;=INDEX(Planning!$I$9:$I$128,ROW()-5),U$5+6&gt;=INDEX(Planning!$H$9:$H$128,ROW()-5)),IF($B120="Jalon",2,1),"")),"")</f>
        <v/>
      </c>
      <c r="V120" s="67">
        <f>IFERROR(IF(OR($A120="",V$5=""),"",IF(AND(V$5&lt;=INDEX(Planning!$I$9:$I$128,ROW()-5),V$5+6&gt;=INDEX(Planning!$H$9:$H$128,ROW()-5)),IF($B120="Jalon",2,1),"")),"")</f>
        <v/>
      </c>
      <c r="W120" s="67">
        <f>IFERROR(IF(OR($A120="",W$5=""),"",IF(AND(W$5&lt;=INDEX(Planning!$I$9:$I$128,ROW()-5),W$5+6&gt;=INDEX(Planning!$H$9:$H$128,ROW()-5)),IF($B120="Jalon",2,1),"")),"")</f>
        <v/>
      </c>
      <c r="X120" s="67">
        <f>IFERROR(IF(OR($A120="",X$5=""),"",IF(AND(X$5&lt;=INDEX(Planning!$I$9:$I$128,ROW()-5),X$5+6&gt;=INDEX(Planning!$H$9:$H$128,ROW()-5)),IF($B120="Jalon",2,1),"")),"")</f>
        <v/>
      </c>
      <c r="Y120" s="67">
        <f>IFERROR(IF(OR($A120="",Y$5=""),"",IF(AND(Y$5&lt;=INDEX(Planning!$I$9:$I$128,ROW()-5),Y$5+6&gt;=INDEX(Planning!$H$9:$H$128,ROW()-5)),IF($B120="Jalon",2,1),"")),"")</f>
        <v/>
      </c>
      <c r="Z120" s="67">
        <f>IFERROR(IF(OR($A120="",Z$5=""),"",IF(AND(Z$5&lt;=INDEX(Planning!$I$9:$I$128,ROW()-5),Z$5+6&gt;=INDEX(Planning!$H$9:$H$128,ROW()-5)),IF($B120="Jalon",2,1),"")),"")</f>
        <v/>
      </c>
      <c r="AA120" s="67">
        <f>IFERROR(IF(OR($A120="",AA$5=""),"",IF(AND(AA$5&lt;=INDEX(Planning!$I$9:$I$128,ROW()-5),AA$5+6&gt;=INDEX(Planning!$H$9:$H$128,ROW()-5)),IF($B120="Jalon",2,1),"")),"")</f>
        <v/>
      </c>
      <c r="AB120" s="67">
        <f>IFERROR(IF(OR($A120="",AB$5=""),"",IF(AND(AB$5&lt;=INDEX(Planning!$I$9:$I$128,ROW()-5),AB$5+6&gt;=INDEX(Planning!$H$9:$H$128,ROW()-5)),IF($B120="Jalon",2,1),"")),"")</f>
        <v/>
      </c>
      <c r="AC120" s="67">
        <f>IFERROR(IF(OR($A120="",AC$5=""),"",IF(AND(AC$5&lt;=INDEX(Planning!$I$9:$I$128,ROW()-5),AC$5+6&gt;=INDEX(Planning!$H$9:$H$128,ROW()-5)),IF($B120="Jalon",2,1),"")),"")</f>
        <v/>
      </c>
      <c r="AD120" s="67">
        <f>IFERROR(IF(OR($A120="",AD$5=""),"",IF(AND(AD$5&lt;=INDEX(Planning!$I$9:$I$128,ROW()-5),AD$5+6&gt;=INDEX(Planning!$H$9:$H$128,ROW()-5)),IF($B120="Jalon",2,1),"")),"")</f>
        <v/>
      </c>
      <c r="AE120" s="67">
        <f>IFERROR(IF(OR($A120="",AE$5=""),"",IF(AND(AE$5&lt;=INDEX(Planning!$I$9:$I$128,ROW()-5),AE$5+6&gt;=INDEX(Planning!$H$9:$H$128,ROW()-5)),IF($B120="Jalon",2,1),"")),"")</f>
        <v/>
      </c>
      <c r="AF120" s="67">
        <f>IFERROR(IF(OR($A120="",AF$5=""),"",IF(AND(AF$5&lt;=INDEX(Planning!$I$9:$I$128,ROW()-5),AF$5+6&gt;=INDEX(Planning!$H$9:$H$128,ROW()-5)),IF($B120="Jalon",2,1),"")),"")</f>
        <v/>
      </c>
      <c r="AG120" s="67">
        <f>IFERROR(IF(OR($A120="",AG$5=""),"",IF(AND(AG$5&lt;=INDEX(Planning!$I$9:$I$128,ROW()-5),AG$5+6&gt;=INDEX(Planning!$H$9:$H$128,ROW()-5)),IF($B120="Jalon",2,1),"")),"")</f>
        <v/>
      </c>
    </row>
    <row r="121" ht="24" customHeight="1">
      <c r="A121" s="56">
        <f>IF(Planning!A124="","",Planning!A124)</f>
        <v/>
      </c>
      <c r="B121" s="56">
        <f>IF($A121="","",Planning!B124)</f>
        <v/>
      </c>
      <c r="C121" s="39">
        <f>IF($A121="","",Planning!C124)</f>
        <v/>
      </c>
      <c r="D121" s="39">
        <f>IF($A121="","",Planning!E124)</f>
        <v/>
      </c>
      <c r="E121" s="39">
        <f>IF($A121="","",Planning!F124)</f>
        <v/>
      </c>
      <c r="F121" s="56">
        <f>IF($A121="","",Planning!P124)</f>
        <v/>
      </c>
      <c r="G121" s="57">
        <f>IF($A121="","",Planning!M124)</f>
        <v/>
      </c>
      <c r="H121" s="68">
        <f>IFERROR(IF(OR($A121="",H$5=""),"",IF(AND(H$5&lt;=INDEX(Planning!$I$9:$I$128,ROW()-5),H$5+6&gt;=INDEX(Planning!$H$9:$H$128,ROW()-5)),IF($B121="Jalon",2,1),"")),"")</f>
        <v/>
      </c>
      <c r="I121" s="68">
        <f>IFERROR(IF(OR($A121="",I$5=""),"",IF(AND(I$5&lt;=INDEX(Planning!$I$9:$I$128,ROW()-5),I$5+6&gt;=INDEX(Planning!$H$9:$H$128,ROW()-5)),IF($B121="Jalon",2,1),"")),"")</f>
        <v/>
      </c>
      <c r="J121" s="68">
        <f>IFERROR(IF(OR($A121="",J$5=""),"",IF(AND(J$5&lt;=INDEX(Planning!$I$9:$I$128,ROW()-5),J$5+6&gt;=INDEX(Planning!$H$9:$H$128,ROW()-5)),IF($B121="Jalon",2,1),"")),"")</f>
        <v/>
      </c>
      <c r="K121" s="68">
        <f>IFERROR(IF(OR($A121="",K$5=""),"",IF(AND(K$5&lt;=INDEX(Planning!$I$9:$I$128,ROW()-5),K$5+6&gt;=INDEX(Planning!$H$9:$H$128,ROW()-5)),IF($B121="Jalon",2,1),"")),"")</f>
        <v/>
      </c>
      <c r="L121" s="68">
        <f>IFERROR(IF(OR($A121="",L$5=""),"",IF(AND(L$5&lt;=INDEX(Planning!$I$9:$I$128,ROW()-5),L$5+6&gt;=INDEX(Planning!$H$9:$H$128,ROW()-5)),IF($B121="Jalon",2,1),"")),"")</f>
        <v/>
      </c>
      <c r="M121" s="68">
        <f>IFERROR(IF(OR($A121="",M$5=""),"",IF(AND(M$5&lt;=INDEX(Planning!$I$9:$I$128,ROW()-5),M$5+6&gt;=INDEX(Planning!$H$9:$H$128,ROW()-5)),IF($B121="Jalon",2,1),"")),"")</f>
        <v/>
      </c>
      <c r="N121" s="68">
        <f>IFERROR(IF(OR($A121="",N$5=""),"",IF(AND(N$5&lt;=INDEX(Planning!$I$9:$I$128,ROW()-5),N$5+6&gt;=INDEX(Planning!$H$9:$H$128,ROW()-5)),IF($B121="Jalon",2,1),"")),"")</f>
        <v/>
      </c>
      <c r="O121" s="68">
        <f>IFERROR(IF(OR($A121="",O$5=""),"",IF(AND(O$5&lt;=INDEX(Planning!$I$9:$I$128,ROW()-5),O$5+6&gt;=INDEX(Planning!$H$9:$H$128,ROW()-5)),IF($B121="Jalon",2,1),"")),"")</f>
        <v/>
      </c>
      <c r="P121" s="68">
        <f>IFERROR(IF(OR($A121="",P$5=""),"",IF(AND(P$5&lt;=INDEX(Planning!$I$9:$I$128,ROW()-5),P$5+6&gt;=INDEX(Planning!$H$9:$H$128,ROW()-5)),IF($B121="Jalon",2,1),"")),"")</f>
        <v/>
      </c>
      <c r="Q121" s="68">
        <f>IFERROR(IF(OR($A121="",Q$5=""),"",IF(AND(Q$5&lt;=INDEX(Planning!$I$9:$I$128,ROW()-5),Q$5+6&gt;=INDEX(Planning!$H$9:$H$128,ROW()-5)),IF($B121="Jalon",2,1),"")),"")</f>
        <v/>
      </c>
      <c r="R121" s="68">
        <f>IFERROR(IF(OR($A121="",R$5=""),"",IF(AND(R$5&lt;=INDEX(Planning!$I$9:$I$128,ROW()-5),R$5+6&gt;=INDEX(Planning!$H$9:$H$128,ROW()-5)),IF($B121="Jalon",2,1),"")),"")</f>
        <v/>
      </c>
      <c r="S121" s="68">
        <f>IFERROR(IF(OR($A121="",S$5=""),"",IF(AND(S$5&lt;=INDEX(Planning!$I$9:$I$128,ROW()-5),S$5+6&gt;=INDEX(Planning!$H$9:$H$128,ROW()-5)),IF($B121="Jalon",2,1),"")),"")</f>
        <v/>
      </c>
      <c r="T121" s="68">
        <f>IFERROR(IF(OR($A121="",T$5=""),"",IF(AND(T$5&lt;=INDEX(Planning!$I$9:$I$128,ROW()-5),T$5+6&gt;=INDEX(Planning!$H$9:$H$128,ROW()-5)),IF($B121="Jalon",2,1),"")),"")</f>
        <v/>
      </c>
      <c r="U121" s="68">
        <f>IFERROR(IF(OR($A121="",U$5=""),"",IF(AND(U$5&lt;=INDEX(Planning!$I$9:$I$128,ROW()-5),U$5+6&gt;=INDEX(Planning!$H$9:$H$128,ROW()-5)),IF($B121="Jalon",2,1),"")),"")</f>
        <v/>
      </c>
      <c r="V121" s="68">
        <f>IFERROR(IF(OR($A121="",V$5=""),"",IF(AND(V$5&lt;=INDEX(Planning!$I$9:$I$128,ROW()-5),V$5+6&gt;=INDEX(Planning!$H$9:$H$128,ROW()-5)),IF($B121="Jalon",2,1),"")),"")</f>
        <v/>
      </c>
      <c r="W121" s="68">
        <f>IFERROR(IF(OR($A121="",W$5=""),"",IF(AND(W$5&lt;=INDEX(Planning!$I$9:$I$128,ROW()-5),W$5+6&gt;=INDEX(Planning!$H$9:$H$128,ROW()-5)),IF($B121="Jalon",2,1),"")),"")</f>
        <v/>
      </c>
      <c r="X121" s="68">
        <f>IFERROR(IF(OR($A121="",X$5=""),"",IF(AND(X$5&lt;=INDEX(Planning!$I$9:$I$128,ROW()-5),X$5+6&gt;=INDEX(Planning!$H$9:$H$128,ROW()-5)),IF($B121="Jalon",2,1),"")),"")</f>
        <v/>
      </c>
      <c r="Y121" s="68">
        <f>IFERROR(IF(OR($A121="",Y$5=""),"",IF(AND(Y$5&lt;=INDEX(Planning!$I$9:$I$128,ROW()-5),Y$5+6&gt;=INDEX(Planning!$H$9:$H$128,ROW()-5)),IF($B121="Jalon",2,1),"")),"")</f>
        <v/>
      </c>
      <c r="Z121" s="68">
        <f>IFERROR(IF(OR($A121="",Z$5=""),"",IF(AND(Z$5&lt;=INDEX(Planning!$I$9:$I$128,ROW()-5),Z$5+6&gt;=INDEX(Planning!$H$9:$H$128,ROW()-5)),IF($B121="Jalon",2,1),"")),"")</f>
        <v/>
      </c>
      <c r="AA121" s="68">
        <f>IFERROR(IF(OR($A121="",AA$5=""),"",IF(AND(AA$5&lt;=INDEX(Planning!$I$9:$I$128,ROW()-5),AA$5+6&gt;=INDEX(Planning!$H$9:$H$128,ROW()-5)),IF($B121="Jalon",2,1),"")),"")</f>
        <v/>
      </c>
      <c r="AB121" s="68">
        <f>IFERROR(IF(OR($A121="",AB$5=""),"",IF(AND(AB$5&lt;=INDEX(Planning!$I$9:$I$128,ROW()-5),AB$5+6&gt;=INDEX(Planning!$H$9:$H$128,ROW()-5)),IF($B121="Jalon",2,1),"")),"")</f>
        <v/>
      </c>
      <c r="AC121" s="68">
        <f>IFERROR(IF(OR($A121="",AC$5=""),"",IF(AND(AC$5&lt;=INDEX(Planning!$I$9:$I$128,ROW()-5),AC$5+6&gt;=INDEX(Planning!$H$9:$H$128,ROW()-5)),IF($B121="Jalon",2,1),"")),"")</f>
        <v/>
      </c>
      <c r="AD121" s="68">
        <f>IFERROR(IF(OR($A121="",AD$5=""),"",IF(AND(AD$5&lt;=INDEX(Planning!$I$9:$I$128,ROW()-5),AD$5+6&gt;=INDEX(Planning!$H$9:$H$128,ROW()-5)),IF($B121="Jalon",2,1),"")),"")</f>
        <v/>
      </c>
      <c r="AE121" s="68">
        <f>IFERROR(IF(OR($A121="",AE$5=""),"",IF(AND(AE$5&lt;=INDEX(Planning!$I$9:$I$128,ROW()-5),AE$5+6&gt;=INDEX(Planning!$H$9:$H$128,ROW()-5)),IF($B121="Jalon",2,1),"")),"")</f>
        <v/>
      </c>
      <c r="AF121" s="68">
        <f>IFERROR(IF(OR($A121="",AF$5=""),"",IF(AND(AF$5&lt;=INDEX(Planning!$I$9:$I$128,ROW()-5),AF$5+6&gt;=INDEX(Planning!$H$9:$H$128,ROW()-5)),IF($B121="Jalon",2,1),"")),"")</f>
        <v/>
      </c>
      <c r="AG121" s="68">
        <f>IFERROR(IF(OR($A121="",AG$5=""),"",IF(AND(AG$5&lt;=INDEX(Planning!$I$9:$I$128,ROW()-5),AG$5+6&gt;=INDEX(Planning!$H$9:$H$128,ROW()-5)),IF($B121="Jalon",2,1),"")),"")</f>
        <v/>
      </c>
    </row>
    <row r="122" ht="24" customHeight="1">
      <c r="A122" s="53">
        <f>IF(Planning!A125="","",Planning!A125)</f>
        <v/>
      </c>
      <c r="B122" s="53">
        <f>IF($A122="","",Planning!B125)</f>
        <v/>
      </c>
      <c r="C122" s="40">
        <f>IF($A122="","",Planning!C125)</f>
        <v/>
      </c>
      <c r="D122" s="40">
        <f>IF($A122="","",Planning!E125)</f>
        <v/>
      </c>
      <c r="E122" s="40">
        <f>IF($A122="","",Planning!F125)</f>
        <v/>
      </c>
      <c r="F122" s="53">
        <f>IF($A122="","",Planning!P125)</f>
        <v/>
      </c>
      <c r="G122" s="54">
        <f>IF($A122="","",Planning!M125)</f>
        <v/>
      </c>
      <c r="H122" s="67">
        <f>IFERROR(IF(OR($A122="",H$5=""),"",IF(AND(H$5&lt;=INDEX(Planning!$I$9:$I$128,ROW()-5),H$5+6&gt;=INDEX(Planning!$H$9:$H$128,ROW()-5)),IF($B122="Jalon",2,1),"")),"")</f>
        <v/>
      </c>
      <c r="I122" s="67">
        <f>IFERROR(IF(OR($A122="",I$5=""),"",IF(AND(I$5&lt;=INDEX(Planning!$I$9:$I$128,ROW()-5),I$5+6&gt;=INDEX(Planning!$H$9:$H$128,ROW()-5)),IF($B122="Jalon",2,1),"")),"")</f>
        <v/>
      </c>
      <c r="J122" s="67">
        <f>IFERROR(IF(OR($A122="",J$5=""),"",IF(AND(J$5&lt;=INDEX(Planning!$I$9:$I$128,ROW()-5),J$5+6&gt;=INDEX(Planning!$H$9:$H$128,ROW()-5)),IF($B122="Jalon",2,1),"")),"")</f>
        <v/>
      </c>
      <c r="K122" s="67">
        <f>IFERROR(IF(OR($A122="",K$5=""),"",IF(AND(K$5&lt;=INDEX(Planning!$I$9:$I$128,ROW()-5),K$5+6&gt;=INDEX(Planning!$H$9:$H$128,ROW()-5)),IF($B122="Jalon",2,1),"")),"")</f>
        <v/>
      </c>
      <c r="L122" s="67">
        <f>IFERROR(IF(OR($A122="",L$5=""),"",IF(AND(L$5&lt;=INDEX(Planning!$I$9:$I$128,ROW()-5),L$5+6&gt;=INDEX(Planning!$H$9:$H$128,ROW()-5)),IF($B122="Jalon",2,1),"")),"")</f>
        <v/>
      </c>
      <c r="M122" s="67">
        <f>IFERROR(IF(OR($A122="",M$5=""),"",IF(AND(M$5&lt;=INDEX(Planning!$I$9:$I$128,ROW()-5),M$5+6&gt;=INDEX(Planning!$H$9:$H$128,ROW()-5)),IF($B122="Jalon",2,1),"")),"")</f>
        <v/>
      </c>
      <c r="N122" s="67">
        <f>IFERROR(IF(OR($A122="",N$5=""),"",IF(AND(N$5&lt;=INDEX(Planning!$I$9:$I$128,ROW()-5),N$5+6&gt;=INDEX(Planning!$H$9:$H$128,ROW()-5)),IF($B122="Jalon",2,1),"")),"")</f>
        <v/>
      </c>
      <c r="O122" s="67">
        <f>IFERROR(IF(OR($A122="",O$5=""),"",IF(AND(O$5&lt;=INDEX(Planning!$I$9:$I$128,ROW()-5),O$5+6&gt;=INDEX(Planning!$H$9:$H$128,ROW()-5)),IF($B122="Jalon",2,1),"")),"")</f>
        <v/>
      </c>
      <c r="P122" s="67">
        <f>IFERROR(IF(OR($A122="",P$5=""),"",IF(AND(P$5&lt;=INDEX(Planning!$I$9:$I$128,ROW()-5),P$5+6&gt;=INDEX(Planning!$H$9:$H$128,ROW()-5)),IF($B122="Jalon",2,1),"")),"")</f>
        <v/>
      </c>
      <c r="Q122" s="67">
        <f>IFERROR(IF(OR($A122="",Q$5=""),"",IF(AND(Q$5&lt;=INDEX(Planning!$I$9:$I$128,ROW()-5),Q$5+6&gt;=INDEX(Planning!$H$9:$H$128,ROW()-5)),IF($B122="Jalon",2,1),"")),"")</f>
        <v/>
      </c>
      <c r="R122" s="67">
        <f>IFERROR(IF(OR($A122="",R$5=""),"",IF(AND(R$5&lt;=INDEX(Planning!$I$9:$I$128,ROW()-5),R$5+6&gt;=INDEX(Planning!$H$9:$H$128,ROW()-5)),IF($B122="Jalon",2,1),"")),"")</f>
        <v/>
      </c>
      <c r="S122" s="67">
        <f>IFERROR(IF(OR($A122="",S$5=""),"",IF(AND(S$5&lt;=INDEX(Planning!$I$9:$I$128,ROW()-5),S$5+6&gt;=INDEX(Planning!$H$9:$H$128,ROW()-5)),IF($B122="Jalon",2,1),"")),"")</f>
        <v/>
      </c>
      <c r="T122" s="67">
        <f>IFERROR(IF(OR($A122="",T$5=""),"",IF(AND(T$5&lt;=INDEX(Planning!$I$9:$I$128,ROW()-5),T$5+6&gt;=INDEX(Planning!$H$9:$H$128,ROW()-5)),IF($B122="Jalon",2,1),"")),"")</f>
        <v/>
      </c>
      <c r="U122" s="67">
        <f>IFERROR(IF(OR($A122="",U$5=""),"",IF(AND(U$5&lt;=INDEX(Planning!$I$9:$I$128,ROW()-5),U$5+6&gt;=INDEX(Planning!$H$9:$H$128,ROW()-5)),IF($B122="Jalon",2,1),"")),"")</f>
        <v/>
      </c>
      <c r="V122" s="67">
        <f>IFERROR(IF(OR($A122="",V$5=""),"",IF(AND(V$5&lt;=INDEX(Planning!$I$9:$I$128,ROW()-5),V$5+6&gt;=INDEX(Planning!$H$9:$H$128,ROW()-5)),IF($B122="Jalon",2,1),"")),"")</f>
        <v/>
      </c>
      <c r="W122" s="67">
        <f>IFERROR(IF(OR($A122="",W$5=""),"",IF(AND(W$5&lt;=INDEX(Planning!$I$9:$I$128,ROW()-5),W$5+6&gt;=INDEX(Planning!$H$9:$H$128,ROW()-5)),IF($B122="Jalon",2,1),"")),"")</f>
        <v/>
      </c>
      <c r="X122" s="67">
        <f>IFERROR(IF(OR($A122="",X$5=""),"",IF(AND(X$5&lt;=INDEX(Planning!$I$9:$I$128,ROW()-5),X$5+6&gt;=INDEX(Planning!$H$9:$H$128,ROW()-5)),IF($B122="Jalon",2,1),"")),"")</f>
        <v/>
      </c>
      <c r="Y122" s="67">
        <f>IFERROR(IF(OR($A122="",Y$5=""),"",IF(AND(Y$5&lt;=INDEX(Planning!$I$9:$I$128,ROW()-5),Y$5+6&gt;=INDEX(Planning!$H$9:$H$128,ROW()-5)),IF($B122="Jalon",2,1),"")),"")</f>
        <v/>
      </c>
      <c r="Z122" s="67">
        <f>IFERROR(IF(OR($A122="",Z$5=""),"",IF(AND(Z$5&lt;=INDEX(Planning!$I$9:$I$128,ROW()-5),Z$5+6&gt;=INDEX(Planning!$H$9:$H$128,ROW()-5)),IF($B122="Jalon",2,1),"")),"")</f>
        <v/>
      </c>
      <c r="AA122" s="67">
        <f>IFERROR(IF(OR($A122="",AA$5=""),"",IF(AND(AA$5&lt;=INDEX(Planning!$I$9:$I$128,ROW()-5),AA$5+6&gt;=INDEX(Planning!$H$9:$H$128,ROW()-5)),IF($B122="Jalon",2,1),"")),"")</f>
        <v/>
      </c>
      <c r="AB122" s="67">
        <f>IFERROR(IF(OR($A122="",AB$5=""),"",IF(AND(AB$5&lt;=INDEX(Planning!$I$9:$I$128,ROW()-5),AB$5+6&gt;=INDEX(Planning!$H$9:$H$128,ROW()-5)),IF($B122="Jalon",2,1),"")),"")</f>
        <v/>
      </c>
      <c r="AC122" s="67">
        <f>IFERROR(IF(OR($A122="",AC$5=""),"",IF(AND(AC$5&lt;=INDEX(Planning!$I$9:$I$128,ROW()-5),AC$5+6&gt;=INDEX(Planning!$H$9:$H$128,ROW()-5)),IF($B122="Jalon",2,1),"")),"")</f>
        <v/>
      </c>
      <c r="AD122" s="67">
        <f>IFERROR(IF(OR($A122="",AD$5=""),"",IF(AND(AD$5&lt;=INDEX(Planning!$I$9:$I$128,ROW()-5),AD$5+6&gt;=INDEX(Planning!$H$9:$H$128,ROW()-5)),IF($B122="Jalon",2,1),"")),"")</f>
        <v/>
      </c>
      <c r="AE122" s="67">
        <f>IFERROR(IF(OR($A122="",AE$5=""),"",IF(AND(AE$5&lt;=INDEX(Planning!$I$9:$I$128,ROW()-5),AE$5+6&gt;=INDEX(Planning!$H$9:$H$128,ROW()-5)),IF($B122="Jalon",2,1),"")),"")</f>
        <v/>
      </c>
      <c r="AF122" s="67">
        <f>IFERROR(IF(OR($A122="",AF$5=""),"",IF(AND(AF$5&lt;=INDEX(Planning!$I$9:$I$128,ROW()-5),AF$5+6&gt;=INDEX(Planning!$H$9:$H$128,ROW()-5)),IF($B122="Jalon",2,1),"")),"")</f>
        <v/>
      </c>
      <c r="AG122" s="67">
        <f>IFERROR(IF(OR($A122="",AG$5=""),"",IF(AND(AG$5&lt;=INDEX(Planning!$I$9:$I$128,ROW()-5),AG$5+6&gt;=INDEX(Planning!$H$9:$H$128,ROW()-5)),IF($B122="Jalon",2,1),"")),"")</f>
        <v/>
      </c>
    </row>
    <row r="123" ht="24" customHeight="1">
      <c r="A123" s="56">
        <f>IF(Planning!A126="","",Planning!A126)</f>
        <v/>
      </c>
      <c r="B123" s="56">
        <f>IF($A123="","",Planning!B126)</f>
        <v/>
      </c>
      <c r="C123" s="39">
        <f>IF($A123="","",Planning!C126)</f>
        <v/>
      </c>
      <c r="D123" s="39">
        <f>IF($A123="","",Planning!E126)</f>
        <v/>
      </c>
      <c r="E123" s="39">
        <f>IF($A123="","",Planning!F126)</f>
        <v/>
      </c>
      <c r="F123" s="56">
        <f>IF($A123="","",Planning!P126)</f>
        <v/>
      </c>
      <c r="G123" s="57">
        <f>IF($A123="","",Planning!M126)</f>
        <v/>
      </c>
      <c r="H123" s="68">
        <f>IFERROR(IF(OR($A123="",H$5=""),"",IF(AND(H$5&lt;=INDEX(Planning!$I$9:$I$128,ROW()-5),H$5+6&gt;=INDEX(Planning!$H$9:$H$128,ROW()-5)),IF($B123="Jalon",2,1),"")),"")</f>
        <v/>
      </c>
      <c r="I123" s="68">
        <f>IFERROR(IF(OR($A123="",I$5=""),"",IF(AND(I$5&lt;=INDEX(Planning!$I$9:$I$128,ROW()-5),I$5+6&gt;=INDEX(Planning!$H$9:$H$128,ROW()-5)),IF($B123="Jalon",2,1),"")),"")</f>
        <v/>
      </c>
      <c r="J123" s="68">
        <f>IFERROR(IF(OR($A123="",J$5=""),"",IF(AND(J$5&lt;=INDEX(Planning!$I$9:$I$128,ROW()-5),J$5+6&gt;=INDEX(Planning!$H$9:$H$128,ROW()-5)),IF($B123="Jalon",2,1),"")),"")</f>
        <v/>
      </c>
      <c r="K123" s="68">
        <f>IFERROR(IF(OR($A123="",K$5=""),"",IF(AND(K$5&lt;=INDEX(Planning!$I$9:$I$128,ROW()-5),K$5+6&gt;=INDEX(Planning!$H$9:$H$128,ROW()-5)),IF($B123="Jalon",2,1),"")),"")</f>
        <v/>
      </c>
      <c r="L123" s="68">
        <f>IFERROR(IF(OR($A123="",L$5=""),"",IF(AND(L$5&lt;=INDEX(Planning!$I$9:$I$128,ROW()-5),L$5+6&gt;=INDEX(Planning!$H$9:$H$128,ROW()-5)),IF($B123="Jalon",2,1),"")),"")</f>
        <v/>
      </c>
      <c r="M123" s="68">
        <f>IFERROR(IF(OR($A123="",M$5=""),"",IF(AND(M$5&lt;=INDEX(Planning!$I$9:$I$128,ROW()-5),M$5+6&gt;=INDEX(Planning!$H$9:$H$128,ROW()-5)),IF($B123="Jalon",2,1),"")),"")</f>
        <v/>
      </c>
      <c r="N123" s="68">
        <f>IFERROR(IF(OR($A123="",N$5=""),"",IF(AND(N$5&lt;=INDEX(Planning!$I$9:$I$128,ROW()-5),N$5+6&gt;=INDEX(Planning!$H$9:$H$128,ROW()-5)),IF($B123="Jalon",2,1),"")),"")</f>
        <v/>
      </c>
      <c r="O123" s="68">
        <f>IFERROR(IF(OR($A123="",O$5=""),"",IF(AND(O$5&lt;=INDEX(Planning!$I$9:$I$128,ROW()-5),O$5+6&gt;=INDEX(Planning!$H$9:$H$128,ROW()-5)),IF($B123="Jalon",2,1),"")),"")</f>
        <v/>
      </c>
      <c r="P123" s="68">
        <f>IFERROR(IF(OR($A123="",P$5=""),"",IF(AND(P$5&lt;=INDEX(Planning!$I$9:$I$128,ROW()-5),P$5+6&gt;=INDEX(Planning!$H$9:$H$128,ROW()-5)),IF($B123="Jalon",2,1),"")),"")</f>
        <v/>
      </c>
      <c r="Q123" s="68">
        <f>IFERROR(IF(OR($A123="",Q$5=""),"",IF(AND(Q$5&lt;=INDEX(Planning!$I$9:$I$128,ROW()-5),Q$5+6&gt;=INDEX(Planning!$H$9:$H$128,ROW()-5)),IF($B123="Jalon",2,1),"")),"")</f>
        <v/>
      </c>
      <c r="R123" s="68">
        <f>IFERROR(IF(OR($A123="",R$5=""),"",IF(AND(R$5&lt;=INDEX(Planning!$I$9:$I$128,ROW()-5),R$5+6&gt;=INDEX(Planning!$H$9:$H$128,ROW()-5)),IF($B123="Jalon",2,1),"")),"")</f>
        <v/>
      </c>
      <c r="S123" s="68">
        <f>IFERROR(IF(OR($A123="",S$5=""),"",IF(AND(S$5&lt;=INDEX(Planning!$I$9:$I$128,ROW()-5),S$5+6&gt;=INDEX(Planning!$H$9:$H$128,ROW()-5)),IF($B123="Jalon",2,1),"")),"")</f>
        <v/>
      </c>
      <c r="T123" s="68">
        <f>IFERROR(IF(OR($A123="",T$5=""),"",IF(AND(T$5&lt;=INDEX(Planning!$I$9:$I$128,ROW()-5),T$5+6&gt;=INDEX(Planning!$H$9:$H$128,ROW()-5)),IF($B123="Jalon",2,1),"")),"")</f>
        <v/>
      </c>
      <c r="U123" s="68">
        <f>IFERROR(IF(OR($A123="",U$5=""),"",IF(AND(U$5&lt;=INDEX(Planning!$I$9:$I$128,ROW()-5),U$5+6&gt;=INDEX(Planning!$H$9:$H$128,ROW()-5)),IF($B123="Jalon",2,1),"")),"")</f>
        <v/>
      </c>
      <c r="V123" s="68">
        <f>IFERROR(IF(OR($A123="",V$5=""),"",IF(AND(V$5&lt;=INDEX(Planning!$I$9:$I$128,ROW()-5),V$5+6&gt;=INDEX(Planning!$H$9:$H$128,ROW()-5)),IF($B123="Jalon",2,1),"")),"")</f>
        <v/>
      </c>
      <c r="W123" s="68">
        <f>IFERROR(IF(OR($A123="",W$5=""),"",IF(AND(W$5&lt;=INDEX(Planning!$I$9:$I$128,ROW()-5),W$5+6&gt;=INDEX(Planning!$H$9:$H$128,ROW()-5)),IF($B123="Jalon",2,1),"")),"")</f>
        <v/>
      </c>
      <c r="X123" s="68">
        <f>IFERROR(IF(OR($A123="",X$5=""),"",IF(AND(X$5&lt;=INDEX(Planning!$I$9:$I$128,ROW()-5),X$5+6&gt;=INDEX(Planning!$H$9:$H$128,ROW()-5)),IF($B123="Jalon",2,1),"")),"")</f>
        <v/>
      </c>
      <c r="Y123" s="68">
        <f>IFERROR(IF(OR($A123="",Y$5=""),"",IF(AND(Y$5&lt;=INDEX(Planning!$I$9:$I$128,ROW()-5),Y$5+6&gt;=INDEX(Planning!$H$9:$H$128,ROW()-5)),IF($B123="Jalon",2,1),"")),"")</f>
        <v/>
      </c>
      <c r="Z123" s="68">
        <f>IFERROR(IF(OR($A123="",Z$5=""),"",IF(AND(Z$5&lt;=INDEX(Planning!$I$9:$I$128,ROW()-5),Z$5+6&gt;=INDEX(Planning!$H$9:$H$128,ROW()-5)),IF($B123="Jalon",2,1),"")),"")</f>
        <v/>
      </c>
      <c r="AA123" s="68">
        <f>IFERROR(IF(OR($A123="",AA$5=""),"",IF(AND(AA$5&lt;=INDEX(Planning!$I$9:$I$128,ROW()-5),AA$5+6&gt;=INDEX(Planning!$H$9:$H$128,ROW()-5)),IF($B123="Jalon",2,1),"")),"")</f>
        <v/>
      </c>
      <c r="AB123" s="68">
        <f>IFERROR(IF(OR($A123="",AB$5=""),"",IF(AND(AB$5&lt;=INDEX(Planning!$I$9:$I$128,ROW()-5),AB$5+6&gt;=INDEX(Planning!$H$9:$H$128,ROW()-5)),IF($B123="Jalon",2,1),"")),"")</f>
        <v/>
      </c>
      <c r="AC123" s="68">
        <f>IFERROR(IF(OR($A123="",AC$5=""),"",IF(AND(AC$5&lt;=INDEX(Planning!$I$9:$I$128,ROW()-5),AC$5+6&gt;=INDEX(Planning!$H$9:$H$128,ROW()-5)),IF($B123="Jalon",2,1),"")),"")</f>
        <v/>
      </c>
      <c r="AD123" s="68">
        <f>IFERROR(IF(OR($A123="",AD$5=""),"",IF(AND(AD$5&lt;=INDEX(Planning!$I$9:$I$128,ROW()-5),AD$5+6&gt;=INDEX(Planning!$H$9:$H$128,ROW()-5)),IF($B123="Jalon",2,1),"")),"")</f>
        <v/>
      </c>
      <c r="AE123" s="68">
        <f>IFERROR(IF(OR($A123="",AE$5=""),"",IF(AND(AE$5&lt;=INDEX(Planning!$I$9:$I$128,ROW()-5),AE$5+6&gt;=INDEX(Planning!$H$9:$H$128,ROW()-5)),IF($B123="Jalon",2,1),"")),"")</f>
        <v/>
      </c>
      <c r="AF123" s="68">
        <f>IFERROR(IF(OR($A123="",AF$5=""),"",IF(AND(AF$5&lt;=INDEX(Planning!$I$9:$I$128,ROW()-5),AF$5+6&gt;=INDEX(Planning!$H$9:$H$128,ROW()-5)),IF($B123="Jalon",2,1),"")),"")</f>
        <v/>
      </c>
      <c r="AG123" s="68">
        <f>IFERROR(IF(OR($A123="",AG$5=""),"",IF(AND(AG$5&lt;=INDEX(Planning!$I$9:$I$128,ROW()-5),AG$5+6&gt;=INDEX(Planning!$H$9:$H$128,ROW()-5)),IF($B123="Jalon",2,1),"")),"")</f>
        <v/>
      </c>
    </row>
    <row r="124" ht="24" customHeight="1">
      <c r="A124" s="53">
        <f>IF(Planning!A127="","",Planning!A127)</f>
        <v/>
      </c>
      <c r="B124" s="53">
        <f>IF($A124="","",Planning!B127)</f>
        <v/>
      </c>
      <c r="C124" s="40">
        <f>IF($A124="","",Planning!C127)</f>
        <v/>
      </c>
      <c r="D124" s="40">
        <f>IF($A124="","",Planning!E127)</f>
        <v/>
      </c>
      <c r="E124" s="40">
        <f>IF($A124="","",Planning!F127)</f>
        <v/>
      </c>
      <c r="F124" s="53">
        <f>IF($A124="","",Planning!P127)</f>
        <v/>
      </c>
      <c r="G124" s="54">
        <f>IF($A124="","",Planning!M127)</f>
        <v/>
      </c>
      <c r="H124" s="67">
        <f>IFERROR(IF(OR($A124="",H$5=""),"",IF(AND(H$5&lt;=INDEX(Planning!$I$9:$I$128,ROW()-5),H$5+6&gt;=INDEX(Planning!$H$9:$H$128,ROW()-5)),IF($B124="Jalon",2,1),"")),"")</f>
        <v/>
      </c>
      <c r="I124" s="67">
        <f>IFERROR(IF(OR($A124="",I$5=""),"",IF(AND(I$5&lt;=INDEX(Planning!$I$9:$I$128,ROW()-5),I$5+6&gt;=INDEX(Planning!$H$9:$H$128,ROW()-5)),IF($B124="Jalon",2,1),"")),"")</f>
        <v/>
      </c>
      <c r="J124" s="67">
        <f>IFERROR(IF(OR($A124="",J$5=""),"",IF(AND(J$5&lt;=INDEX(Planning!$I$9:$I$128,ROW()-5),J$5+6&gt;=INDEX(Planning!$H$9:$H$128,ROW()-5)),IF($B124="Jalon",2,1),"")),"")</f>
        <v/>
      </c>
      <c r="K124" s="67">
        <f>IFERROR(IF(OR($A124="",K$5=""),"",IF(AND(K$5&lt;=INDEX(Planning!$I$9:$I$128,ROW()-5),K$5+6&gt;=INDEX(Planning!$H$9:$H$128,ROW()-5)),IF($B124="Jalon",2,1),"")),"")</f>
        <v/>
      </c>
      <c r="L124" s="67">
        <f>IFERROR(IF(OR($A124="",L$5=""),"",IF(AND(L$5&lt;=INDEX(Planning!$I$9:$I$128,ROW()-5),L$5+6&gt;=INDEX(Planning!$H$9:$H$128,ROW()-5)),IF($B124="Jalon",2,1),"")),"")</f>
        <v/>
      </c>
      <c r="M124" s="67">
        <f>IFERROR(IF(OR($A124="",M$5=""),"",IF(AND(M$5&lt;=INDEX(Planning!$I$9:$I$128,ROW()-5),M$5+6&gt;=INDEX(Planning!$H$9:$H$128,ROW()-5)),IF($B124="Jalon",2,1),"")),"")</f>
        <v/>
      </c>
      <c r="N124" s="67">
        <f>IFERROR(IF(OR($A124="",N$5=""),"",IF(AND(N$5&lt;=INDEX(Planning!$I$9:$I$128,ROW()-5),N$5+6&gt;=INDEX(Planning!$H$9:$H$128,ROW()-5)),IF($B124="Jalon",2,1),"")),"")</f>
        <v/>
      </c>
      <c r="O124" s="67">
        <f>IFERROR(IF(OR($A124="",O$5=""),"",IF(AND(O$5&lt;=INDEX(Planning!$I$9:$I$128,ROW()-5),O$5+6&gt;=INDEX(Planning!$H$9:$H$128,ROW()-5)),IF($B124="Jalon",2,1),"")),"")</f>
        <v/>
      </c>
      <c r="P124" s="67">
        <f>IFERROR(IF(OR($A124="",P$5=""),"",IF(AND(P$5&lt;=INDEX(Planning!$I$9:$I$128,ROW()-5),P$5+6&gt;=INDEX(Planning!$H$9:$H$128,ROW()-5)),IF($B124="Jalon",2,1),"")),"")</f>
        <v/>
      </c>
      <c r="Q124" s="67">
        <f>IFERROR(IF(OR($A124="",Q$5=""),"",IF(AND(Q$5&lt;=INDEX(Planning!$I$9:$I$128,ROW()-5),Q$5+6&gt;=INDEX(Planning!$H$9:$H$128,ROW()-5)),IF($B124="Jalon",2,1),"")),"")</f>
        <v/>
      </c>
      <c r="R124" s="67">
        <f>IFERROR(IF(OR($A124="",R$5=""),"",IF(AND(R$5&lt;=INDEX(Planning!$I$9:$I$128,ROW()-5),R$5+6&gt;=INDEX(Planning!$H$9:$H$128,ROW()-5)),IF($B124="Jalon",2,1),"")),"")</f>
        <v/>
      </c>
      <c r="S124" s="67">
        <f>IFERROR(IF(OR($A124="",S$5=""),"",IF(AND(S$5&lt;=INDEX(Planning!$I$9:$I$128,ROW()-5),S$5+6&gt;=INDEX(Planning!$H$9:$H$128,ROW()-5)),IF($B124="Jalon",2,1),"")),"")</f>
        <v/>
      </c>
      <c r="T124" s="67">
        <f>IFERROR(IF(OR($A124="",T$5=""),"",IF(AND(T$5&lt;=INDEX(Planning!$I$9:$I$128,ROW()-5),T$5+6&gt;=INDEX(Planning!$H$9:$H$128,ROW()-5)),IF($B124="Jalon",2,1),"")),"")</f>
        <v/>
      </c>
      <c r="U124" s="67">
        <f>IFERROR(IF(OR($A124="",U$5=""),"",IF(AND(U$5&lt;=INDEX(Planning!$I$9:$I$128,ROW()-5),U$5+6&gt;=INDEX(Planning!$H$9:$H$128,ROW()-5)),IF($B124="Jalon",2,1),"")),"")</f>
        <v/>
      </c>
      <c r="V124" s="67">
        <f>IFERROR(IF(OR($A124="",V$5=""),"",IF(AND(V$5&lt;=INDEX(Planning!$I$9:$I$128,ROW()-5),V$5+6&gt;=INDEX(Planning!$H$9:$H$128,ROW()-5)),IF($B124="Jalon",2,1),"")),"")</f>
        <v/>
      </c>
      <c r="W124" s="67">
        <f>IFERROR(IF(OR($A124="",W$5=""),"",IF(AND(W$5&lt;=INDEX(Planning!$I$9:$I$128,ROW()-5),W$5+6&gt;=INDEX(Planning!$H$9:$H$128,ROW()-5)),IF($B124="Jalon",2,1),"")),"")</f>
        <v/>
      </c>
      <c r="X124" s="67">
        <f>IFERROR(IF(OR($A124="",X$5=""),"",IF(AND(X$5&lt;=INDEX(Planning!$I$9:$I$128,ROW()-5),X$5+6&gt;=INDEX(Planning!$H$9:$H$128,ROW()-5)),IF($B124="Jalon",2,1),"")),"")</f>
        <v/>
      </c>
      <c r="Y124" s="67">
        <f>IFERROR(IF(OR($A124="",Y$5=""),"",IF(AND(Y$5&lt;=INDEX(Planning!$I$9:$I$128,ROW()-5),Y$5+6&gt;=INDEX(Planning!$H$9:$H$128,ROW()-5)),IF($B124="Jalon",2,1),"")),"")</f>
        <v/>
      </c>
      <c r="Z124" s="67">
        <f>IFERROR(IF(OR($A124="",Z$5=""),"",IF(AND(Z$5&lt;=INDEX(Planning!$I$9:$I$128,ROW()-5),Z$5+6&gt;=INDEX(Planning!$H$9:$H$128,ROW()-5)),IF($B124="Jalon",2,1),"")),"")</f>
        <v/>
      </c>
      <c r="AA124" s="67">
        <f>IFERROR(IF(OR($A124="",AA$5=""),"",IF(AND(AA$5&lt;=INDEX(Planning!$I$9:$I$128,ROW()-5),AA$5+6&gt;=INDEX(Planning!$H$9:$H$128,ROW()-5)),IF($B124="Jalon",2,1),"")),"")</f>
        <v/>
      </c>
      <c r="AB124" s="67">
        <f>IFERROR(IF(OR($A124="",AB$5=""),"",IF(AND(AB$5&lt;=INDEX(Planning!$I$9:$I$128,ROW()-5),AB$5+6&gt;=INDEX(Planning!$H$9:$H$128,ROW()-5)),IF($B124="Jalon",2,1),"")),"")</f>
        <v/>
      </c>
      <c r="AC124" s="67">
        <f>IFERROR(IF(OR($A124="",AC$5=""),"",IF(AND(AC$5&lt;=INDEX(Planning!$I$9:$I$128,ROW()-5),AC$5+6&gt;=INDEX(Planning!$H$9:$H$128,ROW()-5)),IF($B124="Jalon",2,1),"")),"")</f>
        <v/>
      </c>
      <c r="AD124" s="67">
        <f>IFERROR(IF(OR($A124="",AD$5=""),"",IF(AND(AD$5&lt;=INDEX(Planning!$I$9:$I$128,ROW()-5),AD$5+6&gt;=INDEX(Planning!$H$9:$H$128,ROW()-5)),IF($B124="Jalon",2,1),"")),"")</f>
        <v/>
      </c>
      <c r="AE124" s="67">
        <f>IFERROR(IF(OR($A124="",AE$5=""),"",IF(AND(AE$5&lt;=INDEX(Planning!$I$9:$I$128,ROW()-5),AE$5+6&gt;=INDEX(Planning!$H$9:$H$128,ROW()-5)),IF($B124="Jalon",2,1),"")),"")</f>
        <v/>
      </c>
      <c r="AF124" s="67">
        <f>IFERROR(IF(OR($A124="",AF$5=""),"",IF(AND(AF$5&lt;=INDEX(Planning!$I$9:$I$128,ROW()-5),AF$5+6&gt;=INDEX(Planning!$H$9:$H$128,ROW()-5)),IF($B124="Jalon",2,1),"")),"")</f>
        <v/>
      </c>
      <c r="AG124" s="67">
        <f>IFERROR(IF(OR($A124="",AG$5=""),"",IF(AND(AG$5&lt;=INDEX(Planning!$I$9:$I$128,ROW()-5),AG$5+6&gt;=INDEX(Planning!$H$9:$H$128,ROW()-5)),IF($B124="Jalon",2,1),"")),"")</f>
        <v/>
      </c>
    </row>
    <row r="125" ht="24" customHeight="1">
      <c r="A125" s="56">
        <f>IF(Planning!A128="","",Planning!A128)</f>
        <v/>
      </c>
      <c r="B125" s="56">
        <f>IF($A125="","",Planning!B128)</f>
        <v/>
      </c>
      <c r="C125" s="39">
        <f>IF($A125="","",Planning!C128)</f>
        <v/>
      </c>
      <c r="D125" s="39">
        <f>IF($A125="","",Planning!E128)</f>
        <v/>
      </c>
      <c r="E125" s="39">
        <f>IF($A125="","",Planning!F128)</f>
        <v/>
      </c>
      <c r="F125" s="56">
        <f>IF($A125="","",Planning!P128)</f>
        <v/>
      </c>
      <c r="G125" s="57">
        <f>IF($A125="","",Planning!M128)</f>
        <v/>
      </c>
      <c r="H125" s="68">
        <f>IFERROR(IF(OR($A125="",H$5=""),"",IF(AND(H$5&lt;=INDEX(Planning!$I$9:$I$128,ROW()-5),H$5+6&gt;=INDEX(Planning!$H$9:$H$128,ROW()-5)),IF($B125="Jalon",2,1),"")),"")</f>
        <v/>
      </c>
      <c r="I125" s="68">
        <f>IFERROR(IF(OR($A125="",I$5=""),"",IF(AND(I$5&lt;=INDEX(Planning!$I$9:$I$128,ROW()-5),I$5+6&gt;=INDEX(Planning!$H$9:$H$128,ROW()-5)),IF($B125="Jalon",2,1),"")),"")</f>
        <v/>
      </c>
      <c r="J125" s="68">
        <f>IFERROR(IF(OR($A125="",J$5=""),"",IF(AND(J$5&lt;=INDEX(Planning!$I$9:$I$128,ROW()-5),J$5+6&gt;=INDEX(Planning!$H$9:$H$128,ROW()-5)),IF($B125="Jalon",2,1),"")),"")</f>
        <v/>
      </c>
      <c r="K125" s="68">
        <f>IFERROR(IF(OR($A125="",K$5=""),"",IF(AND(K$5&lt;=INDEX(Planning!$I$9:$I$128,ROW()-5),K$5+6&gt;=INDEX(Planning!$H$9:$H$128,ROW()-5)),IF($B125="Jalon",2,1),"")),"")</f>
        <v/>
      </c>
      <c r="L125" s="68">
        <f>IFERROR(IF(OR($A125="",L$5=""),"",IF(AND(L$5&lt;=INDEX(Planning!$I$9:$I$128,ROW()-5),L$5+6&gt;=INDEX(Planning!$H$9:$H$128,ROW()-5)),IF($B125="Jalon",2,1),"")),"")</f>
        <v/>
      </c>
      <c r="M125" s="68">
        <f>IFERROR(IF(OR($A125="",M$5=""),"",IF(AND(M$5&lt;=INDEX(Planning!$I$9:$I$128,ROW()-5),M$5+6&gt;=INDEX(Planning!$H$9:$H$128,ROW()-5)),IF($B125="Jalon",2,1),"")),"")</f>
        <v/>
      </c>
      <c r="N125" s="68">
        <f>IFERROR(IF(OR($A125="",N$5=""),"",IF(AND(N$5&lt;=INDEX(Planning!$I$9:$I$128,ROW()-5),N$5+6&gt;=INDEX(Planning!$H$9:$H$128,ROW()-5)),IF($B125="Jalon",2,1),"")),"")</f>
        <v/>
      </c>
      <c r="O125" s="68">
        <f>IFERROR(IF(OR($A125="",O$5=""),"",IF(AND(O$5&lt;=INDEX(Planning!$I$9:$I$128,ROW()-5),O$5+6&gt;=INDEX(Planning!$H$9:$H$128,ROW()-5)),IF($B125="Jalon",2,1),"")),"")</f>
        <v/>
      </c>
      <c r="P125" s="68">
        <f>IFERROR(IF(OR($A125="",P$5=""),"",IF(AND(P$5&lt;=INDEX(Planning!$I$9:$I$128,ROW()-5),P$5+6&gt;=INDEX(Planning!$H$9:$H$128,ROW()-5)),IF($B125="Jalon",2,1),"")),"")</f>
        <v/>
      </c>
      <c r="Q125" s="68">
        <f>IFERROR(IF(OR($A125="",Q$5=""),"",IF(AND(Q$5&lt;=INDEX(Planning!$I$9:$I$128,ROW()-5),Q$5+6&gt;=INDEX(Planning!$H$9:$H$128,ROW()-5)),IF($B125="Jalon",2,1),"")),"")</f>
        <v/>
      </c>
      <c r="R125" s="68">
        <f>IFERROR(IF(OR($A125="",R$5=""),"",IF(AND(R$5&lt;=INDEX(Planning!$I$9:$I$128,ROW()-5),R$5+6&gt;=INDEX(Planning!$H$9:$H$128,ROW()-5)),IF($B125="Jalon",2,1),"")),"")</f>
        <v/>
      </c>
      <c r="S125" s="68">
        <f>IFERROR(IF(OR($A125="",S$5=""),"",IF(AND(S$5&lt;=INDEX(Planning!$I$9:$I$128,ROW()-5),S$5+6&gt;=INDEX(Planning!$H$9:$H$128,ROW()-5)),IF($B125="Jalon",2,1),"")),"")</f>
        <v/>
      </c>
      <c r="T125" s="68">
        <f>IFERROR(IF(OR($A125="",T$5=""),"",IF(AND(T$5&lt;=INDEX(Planning!$I$9:$I$128,ROW()-5),T$5+6&gt;=INDEX(Planning!$H$9:$H$128,ROW()-5)),IF($B125="Jalon",2,1),"")),"")</f>
        <v/>
      </c>
      <c r="U125" s="68">
        <f>IFERROR(IF(OR($A125="",U$5=""),"",IF(AND(U$5&lt;=INDEX(Planning!$I$9:$I$128,ROW()-5),U$5+6&gt;=INDEX(Planning!$H$9:$H$128,ROW()-5)),IF($B125="Jalon",2,1),"")),"")</f>
        <v/>
      </c>
      <c r="V125" s="68">
        <f>IFERROR(IF(OR($A125="",V$5=""),"",IF(AND(V$5&lt;=INDEX(Planning!$I$9:$I$128,ROW()-5),V$5+6&gt;=INDEX(Planning!$H$9:$H$128,ROW()-5)),IF($B125="Jalon",2,1),"")),"")</f>
        <v/>
      </c>
      <c r="W125" s="68">
        <f>IFERROR(IF(OR($A125="",W$5=""),"",IF(AND(W$5&lt;=INDEX(Planning!$I$9:$I$128,ROW()-5),W$5+6&gt;=INDEX(Planning!$H$9:$H$128,ROW()-5)),IF($B125="Jalon",2,1),"")),"")</f>
        <v/>
      </c>
      <c r="X125" s="68">
        <f>IFERROR(IF(OR($A125="",X$5=""),"",IF(AND(X$5&lt;=INDEX(Planning!$I$9:$I$128,ROW()-5),X$5+6&gt;=INDEX(Planning!$H$9:$H$128,ROW()-5)),IF($B125="Jalon",2,1),"")),"")</f>
        <v/>
      </c>
      <c r="Y125" s="68">
        <f>IFERROR(IF(OR($A125="",Y$5=""),"",IF(AND(Y$5&lt;=INDEX(Planning!$I$9:$I$128,ROW()-5),Y$5+6&gt;=INDEX(Planning!$H$9:$H$128,ROW()-5)),IF($B125="Jalon",2,1),"")),"")</f>
        <v/>
      </c>
      <c r="Z125" s="68">
        <f>IFERROR(IF(OR($A125="",Z$5=""),"",IF(AND(Z$5&lt;=INDEX(Planning!$I$9:$I$128,ROW()-5),Z$5+6&gt;=INDEX(Planning!$H$9:$H$128,ROW()-5)),IF($B125="Jalon",2,1),"")),"")</f>
        <v/>
      </c>
      <c r="AA125" s="68">
        <f>IFERROR(IF(OR($A125="",AA$5=""),"",IF(AND(AA$5&lt;=INDEX(Planning!$I$9:$I$128,ROW()-5),AA$5+6&gt;=INDEX(Planning!$H$9:$H$128,ROW()-5)),IF($B125="Jalon",2,1),"")),"")</f>
        <v/>
      </c>
      <c r="AB125" s="68">
        <f>IFERROR(IF(OR($A125="",AB$5=""),"",IF(AND(AB$5&lt;=INDEX(Planning!$I$9:$I$128,ROW()-5),AB$5+6&gt;=INDEX(Planning!$H$9:$H$128,ROW()-5)),IF($B125="Jalon",2,1),"")),"")</f>
        <v/>
      </c>
      <c r="AC125" s="68">
        <f>IFERROR(IF(OR($A125="",AC$5=""),"",IF(AND(AC$5&lt;=INDEX(Planning!$I$9:$I$128,ROW()-5),AC$5+6&gt;=INDEX(Planning!$H$9:$H$128,ROW()-5)),IF($B125="Jalon",2,1),"")),"")</f>
        <v/>
      </c>
      <c r="AD125" s="68">
        <f>IFERROR(IF(OR($A125="",AD$5=""),"",IF(AND(AD$5&lt;=INDEX(Planning!$I$9:$I$128,ROW()-5),AD$5+6&gt;=INDEX(Planning!$H$9:$H$128,ROW()-5)),IF($B125="Jalon",2,1),"")),"")</f>
        <v/>
      </c>
      <c r="AE125" s="68">
        <f>IFERROR(IF(OR($A125="",AE$5=""),"",IF(AND(AE$5&lt;=INDEX(Planning!$I$9:$I$128,ROW()-5),AE$5+6&gt;=INDEX(Planning!$H$9:$H$128,ROW()-5)),IF($B125="Jalon",2,1),"")),"")</f>
        <v/>
      </c>
      <c r="AF125" s="68">
        <f>IFERROR(IF(OR($A125="",AF$5=""),"",IF(AND(AF$5&lt;=INDEX(Planning!$I$9:$I$128,ROW()-5),AF$5+6&gt;=INDEX(Planning!$H$9:$H$128,ROW()-5)),IF($B125="Jalon",2,1),"")),"")</f>
        <v/>
      </c>
      <c r="AG125" s="68">
        <f>IFERROR(IF(OR($A125="",AG$5=""),"",IF(AND(AG$5&lt;=INDEX(Planning!$I$9:$I$128,ROW()-5),AG$5+6&gt;=INDEX(Planning!$H$9:$H$128,ROW()-5)),IF($B125="Jalon",2,1),"")),"")</f>
        <v/>
      </c>
    </row>
  </sheetData>
  <autoFilter ref="A5:AG125"/>
  <mergeCells count="1">
    <mergeCell ref="A1:AG1"/>
  </mergeCells>
  <conditionalFormatting sqref="F6:F125">
    <cfRule type="expression" priority="1" dxfId="1">
      <formula>$F6="Terminé"</formula>
    </cfRule>
    <cfRule type="expression" priority="3" dxfId="2">
      <formula>$F6="En cours"</formula>
    </cfRule>
    <cfRule type="expression" priority="5" dxfId="3">
      <formula>$F6="En retard"</formula>
    </cfRule>
    <cfRule type="expression" priority="7" dxfId="4">
      <formula>$F6="Bloqué"</formula>
    </cfRule>
    <cfRule type="expression" priority="9" dxfId="5">
      <formula>$F6="En attente"</formula>
    </cfRule>
    <cfRule type="expression" priority="11" dxfId="6">
      <formula>$F6="À démarrer"</formula>
    </cfRule>
    <cfRule type="expression" priority="13" dxfId="7">
      <formula>$F6="Non démarré"</formula>
    </cfRule>
    <cfRule type="expression" priority="15" dxfId="8">
      <formula>$F6="À compléter"</formula>
    </cfRule>
  </conditionalFormatting>
  <conditionalFormatting sqref="H6:AG125">
    <cfRule type="expression" priority="2" dxfId="1">
      <formula>AND(H6&lt;&gt;"",$F6="Terminé")</formula>
    </cfRule>
    <cfRule type="expression" priority="4" dxfId="2">
      <formula>AND(H6&lt;&gt;"",$F6="En cours")</formula>
    </cfRule>
    <cfRule type="expression" priority="6" dxfId="3">
      <formula>AND(H6&lt;&gt;"",$F6="En retard")</formula>
    </cfRule>
    <cfRule type="expression" priority="8" dxfId="4">
      <formula>AND(H6&lt;&gt;"",$F6="Bloqué")</formula>
    </cfRule>
    <cfRule type="expression" priority="10" dxfId="5">
      <formula>AND(H6&lt;&gt;"",$F6="En attente")</formula>
    </cfRule>
    <cfRule type="expression" priority="12" dxfId="6">
      <formula>AND(H6&lt;&gt;"",$F6="À démarrer")</formula>
    </cfRule>
    <cfRule type="expression" priority="14" dxfId="7">
      <formula>AND(H6&lt;&gt;"",$F6="Non démarré")</formula>
    </cfRule>
    <cfRule type="expression" priority="16" dxfId="8">
      <formula>AND(H6&lt;&gt;"",$F6="À compléter")</formula>
    </cfRule>
  </conditionalFormatting>
  <conditionalFormatting sqref="G6:G125">
    <cfRule type="dataBar" priority="17">
      <dataBar showValue="1">
        <cfvo type="num" val="0"/>
        <cfvo type="num" val="1"/>
        <color rgb="002F6B4F"/>
      </dataBar>
    </cfRule>
  </conditionalFormatting>
  <conditionalFormatting sqref="H5:AG5">
    <cfRule type="expression" priority="18" dxfId="6">
      <formula>AND(H$5&lt;&gt;"",H$5&lt;='Paramètres'!$B$3,'Paramètres'!$B$3&lt;=H$5+6)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Modèle opérationnel fictif</dc:creator>
  <dc:title xmlns:dc="http://purl.org/dc/elements/1.1/">Planning chantier Excel</dc:title>
  <dc:subject xmlns:dc="http://purl.org/dc/elements/1.1/">Suivi opérationnel fictif de chantier</dc:subject>
  <dcterms:created xmlns:dcterms="http://purl.org/dc/terms/" xmlns:xsi="http://www.w3.org/2001/XMLSchema-instance" xsi:type="dcterms:W3CDTF">2026-09-07T00:33:17Z</dcterms:created>
  <dcterms:modified xmlns:dcterms="http://purl.org/dc/terms/" xmlns:xsi="http://www.w3.org/2001/XMLSchema-instance" xsi:type="dcterms:W3CDTF">2026-09-07T00:33:17Z</dcterms:modified>
</cp:coreProperties>
</file>