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ynthèse" sheetId="1" state="visible" r:id="rId1"/>
    <sheet xmlns:r="http://schemas.openxmlformats.org/officeDocument/2006/relationships" name="Demandes" sheetId="2" state="visible" r:id="rId2"/>
    <sheet xmlns:r="http://schemas.openxmlformats.org/officeDocument/2006/relationships" name="Paramètres" sheetId="3" state="visible" r:id="rId3"/>
  </sheets>
  <definedNames>
    <definedName name="_xlnm._FilterDatabase" localSheetId="1" hidden="1">'Demandes'!$A$1:$T$201</definedName>
  </definedNames>
  <calcPr calcId="124519" calcMode="auto" fullCalcOnLoad="1" forceFullCalc="1"/>
</workbook>
</file>

<file path=xl/styles.xml><?xml version="1.0" encoding="utf-8"?>
<styleSheet xmlns="http://schemas.openxmlformats.org/spreadsheetml/2006/main">
  <numFmts count="3">
    <numFmt numFmtId="164" formatCode="dd/mm/yyyy"/>
    <numFmt numFmtId="165" formatCode="0.0%"/>
    <numFmt numFmtId="166" formatCode="0.0"/>
  </numFmts>
  <fonts count="6">
    <font>
      <name val="Calibri"/>
      <family val="2"/>
      <color theme="1"/>
      <sz val="11"/>
      <scheme val="minor"/>
    </font>
    <font>
      <name val="Aptos Display"/>
      <b val="1"/>
      <color rgb="00FFFFFF"/>
      <sz val="16"/>
    </font>
    <font>
      <name val="Aptos"/>
      <b val="1"/>
      <color rgb="00FFFFFF"/>
      <sz val="10"/>
    </font>
    <font>
      <name val="Aptos"/>
      <color rgb="00132238"/>
      <sz val="10"/>
    </font>
    <font>
      <name val="Aptos"/>
      <i val="1"/>
      <color rgb="005A6470"/>
      <sz val="9"/>
    </font>
    <font>
      <name val="Aptos Display"/>
      <b val="1"/>
      <color rgb="00132238"/>
      <sz val="14"/>
    </font>
  </fonts>
  <fills count="7">
    <fill>
      <patternFill/>
    </fill>
    <fill>
      <patternFill patternType="gray125"/>
    </fill>
    <fill>
      <patternFill patternType="solid">
        <fgColor rgb="00132238"/>
      </patternFill>
    </fill>
    <fill>
      <patternFill patternType="solid">
        <fgColor rgb="00A84F2A"/>
      </patternFill>
    </fill>
    <fill>
      <patternFill patternType="solid">
        <fgColor rgb="00F5F1E7"/>
      </patternFill>
    </fill>
    <fill>
      <patternFill patternType="solid">
        <fgColor rgb="00FFF0AE"/>
      </patternFill>
    </fill>
    <fill>
      <patternFill patternType="solid">
        <fgColor rgb="00FFFFFF"/>
      </patternFill>
    </fill>
  </fills>
  <borders count="6">
    <border>
      <left/>
      <right/>
      <top/>
      <bottom/>
      <diagonal/>
    </border>
    <border>
      <left style="thin">
        <color rgb="00C9CED2"/>
      </left>
      <right style="thin">
        <color rgb="00C9CED2"/>
      </right>
      <top style="thin">
        <color rgb="00C9CED2"/>
      </top>
      <bottom style="thin">
        <color rgb="00C9CED2"/>
      </bottom>
    </border>
    <border>
      <left/>
      <right/>
      <top style="thin">
        <color rgb="00C9CED2"/>
      </top>
      <bottom/>
      <diagonal/>
    </border>
    <border>
      <left/>
      <right style="thin">
        <color rgb="00C9CED2"/>
      </right>
      <top style="thin">
        <color rgb="00C9CED2"/>
      </top>
      <bottom/>
      <diagonal/>
    </border>
    <border>
      <left/>
      <right/>
      <top style="thin">
        <color rgb="00C9CED2"/>
      </top>
      <bottom style="thin">
        <color rgb="00C9CED2"/>
      </bottom>
      <diagonal/>
    </border>
    <border>
      <left/>
      <right style="thin">
        <color rgb="00C9CED2"/>
      </right>
      <top style="thin">
        <color rgb="00C9CED2"/>
      </top>
      <bottom style="thin">
        <color rgb="00C9CED2"/>
      </bottom>
      <diagonal/>
    </border>
  </borders>
  <cellStyleXfs count="1">
    <xf numFmtId="0" fontId="0" fillId="0" borderId="0"/>
  </cellStyleXfs>
  <cellXfs count="24">
    <xf numFmtId="0" fontId="0" fillId="0" borderId="0" pivotButton="0" quotePrefix="0" xfId="0"/>
    <xf numFmtId="0" fontId="1" fillId="2" borderId="1" applyAlignment="1" pivotButton="0" quotePrefix="0" xfId="0">
      <alignment horizontal="left" vertical="center"/>
    </xf>
    <xf numFmtId="0" fontId="3" fillId="4" borderId="1" applyAlignment="1" pivotButton="0" quotePrefix="0" xfId="0">
      <alignment horizontal="left" vertical="top"/>
    </xf>
    <xf numFmtId="164" fontId="3" fillId="6" borderId="1" applyAlignment="1" pivotButton="0" quotePrefix="0" xfId="0">
      <alignment horizontal="center" vertical="center"/>
    </xf>
    <xf numFmtId="0" fontId="4" fillId="4" borderId="1" applyAlignment="1" pivotButton="0" quotePrefix="0" xfId="0">
      <alignment horizontal="left" vertical="top"/>
    </xf>
    <xf numFmtId="0" fontId="2" fillId="3" borderId="1" applyAlignment="1" pivotButton="0" quotePrefix="0" xfId="0">
      <alignment horizontal="center" vertical="center" wrapText="1"/>
    </xf>
    <xf numFmtId="1" fontId="5" fillId="6" borderId="1" applyAlignment="1" pivotButton="0" quotePrefix="0" xfId="0">
      <alignment horizontal="center" vertical="center"/>
    </xf>
    <xf numFmtId="0" fontId="3" fillId="6" borderId="1" applyAlignment="1" pivotButton="0" quotePrefix="0" xfId="0">
      <alignment horizontal="left" vertical="top"/>
    </xf>
    <xf numFmtId="165" fontId="5" fillId="6" borderId="1" applyAlignment="1" pivotButton="0" quotePrefix="0" xfId="0">
      <alignment horizontal="center" vertical="center"/>
    </xf>
    <xf numFmtId="166" fontId="5" fillId="6" borderId="1" applyAlignment="1" pivotButton="0" quotePrefix="0" xfId="0">
      <alignment horizontal="center" vertical="center"/>
    </xf>
    <xf numFmtId="1" fontId="3" fillId="6" borderId="1" applyAlignment="1" pivotButton="0" quotePrefix="0" xfId="0">
      <alignment horizontal="center" vertical="center"/>
    </xf>
    <xf numFmtId="0" fontId="4" fillId="4" borderId="1" applyAlignment="1" pivotButton="0" quotePrefix="0" xfId="0">
      <alignment horizontal="left" vertical="top" wrapText="1"/>
    </xf>
    <xf numFmtId="0" fontId="2" fillId="2" borderId="1" applyAlignment="1" applyProtection="1" pivotButton="0" quotePrefix="0" xfId="0">
      <alignment horizontal="center" vertical="center" wrapText="1"/>
      <protection locked="0" hidden="0"/>
    </xf>
    <xf numFmtId="0" fontId="3" fillId="5" borderId="1" applyAlignment="1" applyProtection="1" pivotButton="0" quotePrefix="0" xfId="0">
      <alignment horizontal="left" vertical="top"/>
      <protection locked="0" hidden="0"/>
    </xf>
    <xf numFmtId="0" fontId="3" fillId="5" borderId="1" applyAlignment="1" applyProtection="1" pivotButton="0" quotePrefix="0" xfId="0">
      <alignment horizontal="left" vertical="top" wrapText="1"/>
      <protection locked="0" hidden="0"/>
    </xf>
    <xf numFmtId="164" fontId="3" fillId="5" borderId="1" applyAlignment="1" applyProtection="1" pivotButton="0" quotePrefix="0" xfId="0">
      <alignment horizontal="center" vertical="center"/>
      <protection locked="0" hidden="0"/>
    </xf>
    <xf numFmtId="1" fontId="3" fillId="5" borderId="1" applyAlignment="1" applyProtection="1" pivotButton="0" quotePrefix="0" xfId="0">
      <alignment horizontal="center" vertical="center"/>
      <protection locked="0" hidden="0"/>
    </xf>
    <xf numFmtId="1" fontId="3" fillId="4" borderId="1" applyAlignment="1" pivotButton="0" quotePrefix="0" xfId="0">
      <alignment horizontal="center" vertical="center"/>
    </xf>
    <xf numFmtId="0" fontId="0" fillId="0" borderId="4" pivotButton="0" quotePrefix="0" xfId="0"/>
    <xf numFmtId="0" fontId="0" fillId="0" borderId="5" pivotButton="0" quotePrefix="0" xfId="0"/>
    <xf numFmtId="164" fontId="3" fillId="6" borderId="1" applyAlignment="1" pivotButton="0" quotePrefix="0" xfId="0">
      <alignment horizontal="center" vertical="center"/>
    </xf>
    <xf numFmtId="165" fontId="5" fillId="6" borderId="1" applyAlignment="1" pivotButton="0" quotePrefix="0" xfId="0">
      <alignment horizontal="center" vertical="center"/>
    </xf>
    <xf numFmtId="166" fontId="5" fillId="6" borderId="1" applyAlignment="1" pivotButton="0" quotePrefix="0" xfId="0">
      <alignment horizontal="center" vertical="center"/>
    </xf>
    <xf numFmtId="164" fontId="3" fillId="5" borderId="1" applyAlignment="1" applyProtection="1" pivotButton="0" quotePrefix="0" xfId="0">
      <alignment horizontal="center" vertical="center"/>
      <protection locked="0" hidden="0"/>
    </xf>
  </cellXfs>
  <cellStyles count="1">
    <cellStyle name="Normal" xfId="0" builtinId="0" hidden="0"/>
  </cellStyles>
  <dxfs count="5">
    <dxf>
      <font>
        <name val="Aptos"/>
        <color rgb="00132238"/>
        <sz val="10"/>
      </font>
      <fill>
        <patternFill patternType="solid">
          <fgColor rgb="00D9C2E9"/>
        </patternFill>
      </fill>
    </dxf>
    <dxf>
      <font>
        <name val="Aptos"/>
        <b val="1"/>
        <color rgb="00FFFFFF"/>
        <sz val="10"/>
      </font>
      <fill>
        <patternFill patternType="solid">
          <fgColor rgb="00C00000"/>
        </patternFill>
      </fill>
    </dxf>
    <dxf>
      <font>
        <name val="Aptos"/>
        <b val="1"/>
        <color rgb="00FFFFFF"/>
        <sz val="10"/>
      </font>
      <fill>
        <patternFill patternType="solid">
          <fgColor rgb="00A84F2A"/>
        </patternFill>
      </fill>
    </dxf>
    <dxf>
      <font>
        <name val="Aptos"/>
        <color rgb="00132238"/>
        <sz val="10"/>
      </font>
      <fill>
        <patternFill patternType="solid">
          <fgColor rgb="00FFF0AE"/>
        </patternFill>
      </fill>
    </dxf>
    <dxf>
      <font>
        <name val="Aptos"/>
        <b val="1"/>
        <color rgb="002F6B4F"/>
        <sz val="10"/>
      </font>
      <fill>
        <patternFill patternType="solid">
          <fgColor rgb="00C6E0B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tDemandes" displayName="tDemandes" ref="A1:T201" headerRowCount="1">
  <autoFilter ref="A1:T201"/>
  <tableColumns count="20">
    <tableColumn id="1" name="ID demande"/>
    <tableColumn id="2" name="Lot"/>
    <tableColumn id="3" name="Zone"/>
    <tableColumn id="4" name="Objet de la demande"/>
    <tableColumn id="5" name="Question technique"/>
    <tableColumn id="6" name="Émetteur"/>
    <tableColumn id="7" name="Destinataire"/>
    <tableColumn id="8" name="Référence document"/>
    <tableColumn id="9" name="Date d’émission"/>
    <tableColumn id="10" name="Réponse attendue le"/>
    <tableColumn id="11" name="Priorité"/>
    <tableColumn id="12" name="Impact potentiel"/>
    <tableColumn id="13" name="État"/>
    <tableColumn id="14" name="Dernière relance"/>
    <tableColumn id="15" name="Nombre de relances"/>
    <tableColumn id="16" name="Date de réponse complète"/>
    <tableColumn id="17" name="Réponse synthétique"/>
    <tableColumn id="18" name="Jours ouverts"/>
    <tableColumn id="19" name="Jours de retard"/>
    <tableColumn id="20" name="Alerte"/>
  </tableColumns>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F21"/>
  <sheetViews>
    <sheetView showGridLines="0" zoomScale="95" workbookViewId="0">
      <pane ySplit="2" topLeftCell="A3" activePane="bottomLeft" state="frozen"/>
      <selection pane="bottomLeft" activeCell="A1" sqref="A1"/>
    </sheetView>
  </sheetViews>
  <sheetFormatPr baseColWidth="8" defaultRowHeight="15"/>
  <cols>
    <col width="31" customWidth="1" min="1" max="1"/>
    <col width="70" customWidth="1" min="2" max="2"/>
    <col width="30" customWidth="1" min="3" max="3"/>
    <col width="12" customWidth="1" min="4" max="4"/>
    <col width="12" customWidth="1" min="5" max="5"/>
    <col width="12" customWidth="1" min="6" max="6"/>
  </cols>
  <sheetData>
    <row r="1" ht="30" customHeight="1">
      <c r="A1" s="1" t="inlineStr">
        <is>
          <t>Synthèse des demandes d’information chantier</t>
        </is>
      </c>
      <c r="B1" s="18" t="n"/>
      <c r="C1" s="18" t="n"/>
      <c r="D1" s="18" t="n"/>
      <c r="E1" s="18" t="n"/>
      <c r="F1" s="19" t="n"/>
    </row>
    <row r="2"/>
    <row r="3">
      <c r="A3" s="2" t="inlineStr">
        <is>
          <t>Date d’analyse</t>
        </is>
      </c>
      <c r="B3" s="20">
        <f>'Paramètres'!$B$3</f>
        <v/>
      </c>
      <c r="C3" s="4" t="inlineStr">
        <is>
          <t>Modifiable dans la feuille Paramètres</t>
        </is>
      </c>
    </row>
    <row r="4"/>
    <row r="5">
      <c r="A5" s="5" t="inlineStr">
        <is>
          <t>Indicateur</t>
        </is>
      </c>
      <c r="B5" s="5" t="inlineStr">
        <is>
          <t>Valeur</t>
        </is>
      </c>
    </row>
    <row r="6">
      <c r="A6" s="2" t="inlineStr">
        <is>
          <t>Demandes actives</t>
        </is>
      </c>
      <c r="B6" s="6">
        <f>COUNTIFS(Demandes!$A$2:$A$201,"&lt;&gt;",Demandes!$M$2:$M$201,"&lt;&gt;Répondue",Demandes!$M$2:$M$201,"&lt;&gt;Annulée")</f>
        <v/>
      </c>
    </row>
    <row r="7">
      <c r="A7" s="7" t="inlineStr">
        <is>
          <t>En retard</t>
        </is>
      </c>
      <c r="B7" s="6">
        <f>COUNTIF(Demandes!$T$2:$T$201,"À relancer")+COUNTIF(Demandes!$T$2:$T$201,"Retard critique")</f>
        <v/>
      </c>
    </row>
    <row r="8">
      <c r="A8" s="2" t="inlineStr">
        <is>
          <t>Retards critiques</t>
        </is>
      </c>
      <c r="B8" s="6">
        <f>COUNTIF(Demandes!$T$2:$T$201,"Retard critique")</f>
        <v/>
      </c>
    </row>
    <row r="9">
      <c r="A9" s="7" t="inlineStr">
        <is>
          <t>Taux répondu</t>
        </is>
      </c>
      <c r="B9" s="21">
        <f>IFERROR(COUNTIF(Demandes!$M$2:$M$201,"Répondue")/COUNTIF(Demandes!$A$2:$A$201,"&lt;&gt;"),0)</f>
        <v/>
      </c>
    </row>
    <row r="10">
      <c r="A10" s="2" t="inlineStr">
        <is>
          <t>Âge moyen actif</t>
        </is>
      </c>
      <c r="B10" s="22">
        <f>IFERROR(AVERAGEIFS(Demandes!$R$2:$R$201,Demandes!$A$2:$A$201,"&lt;&gt;",Demandes!$M$2:$M$201,"&lt;&gt;Répondue",Demandes!$M$2:$M$201,"&lt;&gt;Annulée"),0)</f>
        <v/>
      </c>
    </row>
    <row r="11"/>
    <row r="12"/>
    <row r="13">
      <c r="A13" s="5" t="inlineStr">
        <is>
          <t>Lecture opérationnelle</t>
        </is>
      </c>
      <c r="B13" s="5" t="inlineStr">
        <is>
          <t>Nombre</t>
        </is>
      </c>
    </row>
    <row r="14">
      <c r="A14" s="2" t="inlineStr">
        <is>
          <t>Retard critique</t>
        </is>
      </c>
      <c r="B14" s="10">
        <f>COUNTIF(Demandes!$T$2:$T$201,"Retard critique")</f>
        <v/>
      </c>
    </row>
    <row r="15">
      <c r="A15" s="7" t="inlineStr">
        <is>
          <t>À relancer</t>
        </is>
      </c>
      <c r="B15" s="10">
        <f>COUNTIF(Demandes!$T$2:$T$201,"À relancer")</f>
        <v/>
      </c>
    </row>
    <row r="16">
      <c r="A16" s="2" t="inlineStr">
        <is>
          <t>Échéance proche</t>
        </is>
      </c>
      <c r="B16" s="10">
        <f>COUNTIF(Demandes!$T$2:$T$201,"Échéance proche")</f>
        <v/>
      </c>
    </row>
    <row r="17">
      <c r="A17" s="7" t="inlineStr">
        <is>
          <t>Incohérence</t>
        </is>
      </c>
      <c r="B17" s="10">
        <f>COUNTIF(Demandes!$T$2:$T$201,"Incohérence")</f>
        <v/>
      </c>
    </row>
    <row r="18">
      <c r="A18" s="2" t="inlineStr">
        <is>
          <t>RAS</t>
        </is>
      </c>
      <c r="B18" s="10">
        <f>COUNTIF(Demandes!$T$2:$T$201,"RAS")</f>
        <v/>
      </c>
    </row>
    <row r="19"/>
    <row r="20"/>
    <row r="21" ht="92" customHeight="1">
      <c r="A21" s="5" t="inlineStr">
        <is>
          <t>Cadre d’usage</t>
        </is>
      </c>
      <c r="B21" s="11" t="inlineStr">
        <is>
          <t>Registre opérationnel interne sans macro, lien externe, ERP ni synchronisation en temps réel. Il aide à repérer les relances et réponses attendues, mais ne remplace ni un registre de décisions, ni une liste d’actions, ni un circuit de visa documentaire. Il ne constitue pas un document officiel, une certification, un dimensionnement technique ou un conseil juridique.</t>
        </is>
      </c>
    </row>
  </sheetData>
  <mergeCells count="1">
    <mergeCell ref="A1:F1"/>
  </mergeCells>
  <pageMargins left="0.75" right="0.75" top="1" bottom="1" header="0.5" footer="0.5"/>
  <pageSetup orientation="landscape" fitToHeight="1" fitToWidth="1"/>
</worksheet>
</file>

<file path=xl/worksheets/sheet2.xml><?xml version="1.0" encoding="utf-8"?>
<worksheet xmlns="http://schemas.openxmlformats.org/spreadsheetml/2006/main">
  <sheetPr>
    <outlinePr summaryBelow="1" summaryRight="1"/>
    <pageSetUpPr fitToPage="1"/>
  </sheetPr>
  <dimension ref="A1:T201"/>
  <sheetViews>
    <sheetView showGridLines="0" zoomScale="75" workbookViewId="0">
      <pane ySplit="1" topLeftCell="A2" activePane="bottomLeft" state="frozen"/>
      <selection pane="bottomLeft" activeCell="A1" sqref="A1"/>
    </sheetView>
  </sheetViews>
  <sheetFormatPr baseColWidth="8" defaultRowHeight="15"/>
  <cols>
    <col width="18" customWidth="1" min="1" max="1"/>
    <col width="17" customWidth="1" min="2" max="2"/>
    <col width="17" customWidth="1" min="3" max="3"/>
    <col width="29" customWidth="1" min="4" max="4"/>
    <col width="43" customWidth="1" min="5" max="5"/>
    <col width="25" customWidth="1" min="6" max="6"/>
    <col width="25" customWidth="1" min="7" max="7"/>
    <col width="23" customWidth="1" min="8" max="8"/>
    <col width="16" customWidth="1" min="9" max="9"/>
    <col width="19" customWidth="1" min="10" max="10"/>
    <col width="14" customWidth="1" min="11" max="11"/>
    <col width="19" customWidth="1" min="12" max="12"/>
    <col width="19" customWidth="1" min="13" max="13"/>
    <col width="17" customWidth="1" min="14" max="14"/>
    <col width="18" customWidth="1" min="15" max="15"/>
    <col width="22" customWidth="1" min="16" max="16"/>
    <col width="40" customWidth="1" min="17" max="17"/>
    <col width="15" customWidth="1" min="18" max="18"/>
    <col width="15" customWidth="1" min="19" max="19"/>
    <col width="19" customWidth="1" min="20" max="20"/>
  </cols>
  <sheetData>
    <row r="1" ht="42" customHeight="1">
      <c r="A1" s="12" t="inlineStr">
        <is>
          <t>ID demande</t>
        </is>
      </c>
      <c r="B1" s="12" t="inlineStr">
        <is>
          <t>Lot</t>
        </is>
      </c>
      <c r="C1" s="12" t="inlineStr">
        <is>
          <t>Zone</t>
        </is>
      </c>
      <c r="D1" s="12" t="inlineStr">
        <is>
          <t>Objet de la demande</t>
        </is>
      </c>
      <c r="E1" s="12" t="inlineStr">
        <is>
          <t>Question technique</t>
        </is>
      </c>
      <c r="F1" s="12" t="inlineStr">
        <is>
          <t>Émetteur</t>
        </is>
      </c>
      <c r="G1" s="12" t="inlineStr">
        <is>
          <t>Destinataire</t>
        </is>
      </c>
      <c r="H1" s="12" t="inlineStr">
        <is>
          <t>Référence document</t>
        </is>
      </c>
      <c r="I1" s="12" t="inlineStr">
        <is>
          <t>Date d’émission</t>
        </is>
      </c>
      <c r="J1" s="12" t="inlineStr">
        <is>
          <t>Réponse attendue le</t>
        </is>
      </c>
      <c r="K1" s="12" t="inlineStr">
        <is>
          <t>Priorité</t>
        </is>
      </c>
      <c r="L1" s="12" t="inlineStr">
        <is>
          <t>Impact potentiel</t>
        </is>
      </c>
      <c r="M1" s="12" t="inlineStr">
        <is>
          <t>État</t>
        </is>
      </c>
      <c r="N1" s="12" t="inlineStr">
        <is>
          <t>Dernière relance</t>
        </is>
      </c>
      <c r="O1" s="12" t="inlineStr">
        <is>
          <t>Nombre de relances</t>
        </is>
      </c>
      <c r="P1" s="12" t="inlineStr">
        <is>
          <t>Date de réponse complète</t>
        </is>
      </c>
      <c r="Q1" s="12" t="inlineStr">
        <is>
          <t>Réponse synthétique</t>
        </is>
      </c>
      <c r="R1" s="12" t="inlineStr">
        <is>
          <t>Jours ouverts</t>
        </is>
      </c>
      <c r="S1" s="12" t="inlineStr">
        <is>
          <t>Jours de retard</t>
        </is>
      </c>
      <c r="T1" s="12" t="inlineStr">
        <is>
          <t>Alerte</t>
        </is>
      </c>
    </row>
    <row r="2" ht="48" customHeight="1">
      <c r="A2" s="13" t="inlineStr">
        <is>
          <t>DI-FICTIF-001</t>
        </is>
      </c>
      <c r="B2" s="13" t="inlineStr">
        <is>
          <t>CVC</t>
        </is>
      </c>
      <c r="C2" s="13" t="inlineStr">
        <is>
          <t>Niveau 1</t>
        </is>
      </c>
      <c r="D2" s="14" t="inlineStr">
        <is>
          <t>Réservation gaine</t>
        </is>
      </c>
      <c r="E2" s="14" t="inlineStr">
        <is>
          <t>Confirmer la position de la réservation avant poursuite de la coordination.</t>
        </is>
      </c>
      <c r="F2" s="13" t="inlineStr">
        <is>
          <t>Entreprise CVC fictive</t>
        </is>
      </c>
      <c r="G2" s="13" t="inlineStr">
        <is>
          <t>Maîtrise d’œuvre fictive</t>
        </is>
      </c>
      <c r="H2" s="13" t="inlineStr">
        <is>
          <t>PLAN-FICTIF-CVC-101</t>
        </is>
      </c>
      <c r="I2" s="23" t="n">
        <v>46259</v>
      </c>
      <c r="J2" s="23" t="n">
        <v>46267</v>
      </c>
      <c r="K2" s="13" t="inlineStr">
        <is>
          <t>Haute</t>
        </is>
      </c>
      <c r="L2" s="13" t="inlineStr">
        <is>
          <t>Planning</t>
        </is>
      </c>
      <c r="M2" s="13" t="inlineStr">
        <is>
          <t>Envoyée</t>
        </is>
      </c>
      <c r="N2" s="23" t="n">
        <v>46269</v>
      </c>
      <c r="O2" s="16" t="n">
        <v>1</v>
      </c>
      <c r="P2" s="23" t="n"/>
      <c r="Q2" s="14" t="inlineStr"/>
      <c r="R2" s="17">
        <f>IF($A2="","",MAX(0,'Paramètres'!$B$3-$I2))</f>
        <v/>
      </c>
      <c r="S2" s="17">
        <f>IF($A2="","",IF(OR($J2="",$M2="Répondue",$M2="Annulée"),0,MAX(0,'Paramètres'!$B$3-$J2)))</f>
        <v/>
      </c>
      <c r="T2" s="2">
        <f>IF($A2="","",IF(AND($M2="Répondue",$P2=""),"Incohérence",IF(AND($M2&lt;&gt;"Répondue",$P2&lt;&gt;""),"Incohérence",IF($S2&gt;='Paramètres'!$B$5,"Retard critique",IF($S2&gt;='Paramètres'!$B$4,"À relancer",IF(AND($J2&lt;&gt;"",$J2-'Paramètres'!$B$3&lt;=2,$J2&gt;='Paramètres'!$B$3),"Échéance proche","RAS"))))))</f>
        <v/>
      </c>
    </row>
    <row r="3" ht="48" customHeight="1">
      <c r="A3" s="13" t="inlineStr">
        <is>
          <t>DI-FICTIF-002</t>
        </is>
      </c>
      <c r="B3" s="13" t="inlineStr">
        <is>
          <t>Électricité</t>
        </is>
      </c>
      <c r="C3" s="13" t="inlineStr">
        <is>
          <t>Hall</t>
        </is>
      </c>
      <c r="D3" s="14" t="inlineStr">
        <is>
          <t>Alimentation contrôle d’accès</t>
        </is>
      </c>
      <c r="E3" s="14" t="inlineStr">
        <is>
          <t>Préciser le principe d’alimentation retenu pour coordonner les attentes.</t>
        </is>
      </c>
      <c r="F3" s="13" t="inlineStr">
        <is>
          <t>Entreprise électricité fictive</t>
        </is>
      </c>
      <c r="G3" s="13" t="inlineStr">
        <is>
          <t>Coordinateur chantier fictif</t>
        </is>
      </c>
      <c r="H3" s="13" t="inlineStr">
        <is>
          <t>SYN-FICTIF-EL-022</t>
        </is>
      </c>
      <c r="I3" s="23" t="n">
        <v>46266</v>
      </c>
      <c r="J3" s="23" t="n">
        <v>46273</v>
      </c>
      <c r="K3" s="13" t="inlineStr">
        <is>
          <t>Normale</t>
        </is>
      </c>
      <c r="L3" s="13" t="inlineStr">
        <is>
          <t>Coordination</t>
        </is>
      </c>
      <c r="M3" s="13" t="inlineStr">
        <is>
          <t>Réponse partielle</t>
        </is>
      </c>
      <c r="N3" s="23" t="n">
        <v>46270</v>
      </c>
      <c r="O3" s="16" t="n">
        <v>1</v>
      </c>
      <c r="P3" s="23" t="n"/>
      <c r="Q3" s="14" t="inlineStr">
        <is>
          <t>Principe général transmis ; détail d’interface encore attendu.</t>
        </is>
      </c>
      <c r="R3" s="10">
        <f>IF($A3="","",MAX(0,'Paramètres'!$B$3-$I3))</f>
        <v/>
      </c>
      <c r="S3" s="10">
        <f>IF($A3="","",IF(OR($J3="",$M3="Répondue",$M3="Annulée"),0,MAX(0,'Paramètres'!$B$3-$J3)))</f>
        <v/>
      </c>
      <c r="T3" s="7">
        <f>IF($A3="","",IF(AND($M3="Répondue",$P3=""),"Incohérence",IF(AND($M3&lt;&gt;"Répondue",$P3&lt;&gt;""),"Incohérence",IF($S3&gt;='Paramètres'!$B$5,"Retard critique",IF($S3&gt;='Paramètres'!$B$4,"À relancer",IF(AND($J3&lt;&gt;"",$J3-'Paramètres'!$B$3&lt;=2,$J3&gt;='Paramètres'!$B$3),"Échéance proche","RAS"))))))</f>
        <v/>
      </c>
    </row>
    <row r="4" ht="48" customHeight="1">
      <c r="A4" s="13" t="inlineStr">
        <is>
          <t>DI-FICTIF-003</t>
        </is>
      </c>
      <c r="B4" s="13" t="inlineStr">
        <is>
          <t>Gros œuvre</t>
        </is>
      </c>
      <c r="C4" s="13" t="inlineStr">
        <is>
          <t>Sous-sol</t>
        </is>
      </c>
      <c r="D4" s="14" t="inlineStr">
        <is>
          <t>Cote de trémie</t>
        </is>
      </c>
      <c r="E4" s="14" t="inlineStr">
        <is>
          <t>Confirmer la cote de coordination indiquée sur le plan interne fictif.</t>
        </is>
      </c>
      <c r="F4" s="13" t="inlineStr">
        <is>
          <t>Entreprise gros œuvre fictive</t>
        </is>
      </c>
      <c r="G4" s="13" t="inlineStr">
        <is>
          <t>Bureau d’études fictif</t>
        </is>
      </c>
      <c r="H4" s="13" t="inlineStr">
        <is>
          <t>PLAN-FICTIF-GO-014</t>
        </is>
      </c>
      <c r="I4" s="23" t="n">
        <v>46254</v>
      </c>
      <c r="J4" s="23" t="n">
        <v>46261</v>
      </c>
      <c r="K4" s="13" t="inlineStr">
        <is>
          <t>Haute</t>
        </is>
      </c>
      <c r="L4" s="13" t="inlineStr">
        <is>
          <t>Qualité</t>
        </is>
      </c>
      <c r="M4" s="13" t="inlineStr">
        <is>
          <t>Répondue</t>
        </is>
      </c>
      <c r="N4" s="23" t="n"/>
      <c r="O4" s="16" t="n">
        <v>0</v>
      </c>
      <c r="P4" s="23" t="n">
        <v>46260</v>
      </c>
      <c r="Q4" s="14" t="inlineStr">
        <is>
          <t>Cote de coordination confirmée dans l’échange interne fictif.</t>
        </is>
      </c>
      <c r="R4" s="17">
        <f>IF($A4="","",MAX(0,'Paramètres'!$B$3-$I4))</f>
        <v/>
      </c>
      <c r="S4" s="17">
        <f>IF($A4="","",IF(OR($J4="",$M4="Répondue",$M4="Annulée"),0,MAX(0,'Paramètres'!$B$3-$J4)))</f>
        <v/>
      </c>
      <c r="T4" s="2">
        <f>IF($A4="","",IF(AND($M4="Répondue",$P4=""),"Incohérence",IF(AND($M4&lt;&gt;"Répondue",$P4&lt;&gt;""),"Incohérence",IF($S4&gt;='Paramètres'!$B$5,"Retard critique",IF($S4&gt;='Paramètres'!$B$4,"À relancer",IF(AND($J4&lt;&gt;"",$J4-'Paramètres'!$B$3&lt;=2,$J4&gt;='Paramètres'!$B$3),"Échéance proche","RAS"))))))</f>
        <v/>
      </c>
    </row>
    <row r="5" ht="48" customHeight="1">
      <c r="A5" s="13" t="inlineStr">
        <is>
          <t>DI-FICTIF-004</t>
        </is>
      </c>
      <c r="B5" s="13" t="inlineStr">
        <is>
          <t>Façade</t>
        </is>
      </c>
      <c r="C5" s="13" t="inlineStr">
        <is>
          <t>Trame A</t>
        </is>
      </c>
      <c r="D5" s="14" t="inlineStr">
        <is>
          <t>Raccord d’étanchéité</t>
        </is>
      </c>
      <c r="E5" s="14" t="inlineStr">
        <is>
          <t>Préciser le principe de raccord à retenir pour la coordination des interfaces.</t>
        </is>
      </c>
      <c r="F5" s="13" t="inlineStr">
        <is>
          <t>Entreprise façade fictive</t>
        </is>
      </c>
      <c r="G5" s="13" t="inlineStr">
        <is>
          <t>Maîtrise d’œuvre fictive</t>
        </is>
      </c>
      <c r="H5" s="13" t="inlineStr">
        <is>
          <t>DET-FICTIF-FAC-008</t>
        </is>
      </c>
      <c r="I5" s="23" t="n">
        <v>46268</v>
      </c>
      <c r="J5" s="23" t="n">
        <v>46272</v>
      </c>
      <c r="K5" s="13" t="inlineStr">
        <is>
          <t>Haute</t>
        </is>
      </c>
      <c r="L5" s="13" t="inlineStr">
        <is>
          <t>Qualité</t>
        </is>
      </c>
      <c r="M5" s="13" t="inlineStr">
        <is>
          <t>Envoyée</t>
        </is>
      </c>
      <c r="N5" s="23" t="n"/>
      <c r="O5" s="16" t="n">
        <v>0</v>
      </c>
      <c r="P5" s="23" t="n"/>
      <c r="Q5" s="14" t="inlineStr"/>
      <c r="R5" s="10">
        <f>IF($A5="","",MAX(0,'Paramètres'!$B$3-$I5))</f>
        <v/>
      </c>
      <c r="S5" s="10">
        <f>IF($A5="","",IF(OR($J5="",$M5="Répondue",$M5="Annulée"),0,MAX(0,'Paramètres'!$B$3-$J5)))</f>
        <v/>
      </c>
      <c r="T5" s="7">
        <f>IF($A5="","",IF(AND($M5="Répondue",$P5=""),"Incohérence",IF(AND($M5&lt;&gt;"Répondue",$P5&lt;&gt;""),"Incohérence",IF($S5&gt;='Paramètres'!$B$5,"Retard critique",IF($S5&gt;='Paramètres'!$B$4,"À relancer",IF(AND($J5&lt;&gt;"",$J5-'Paramètres'!$B$3&lt;=2,$J5&gt;='Paramètres'!$B$3),"Échéance proche","RAS"))))))</f>
        <v/>
      </c>
    </row>
    <row r="6" ht="48" customHeight="1">
      <c r="A6" s="13" t="inlineStr">
        <is>
          <t>DI-FICTIF-005</t>
        </is>
      </c>
      <c r="B6" s="13" t="inlineStr">
        <is>
          <t>Plomberie</t>
        </is>
      </c>
      <c r="C6" s="13" t="inlineStr">
        <is>
          <t>Sanitaires</t>
        </is>
      </c>
      <c r="D6" s="14" t="inlineStr">
        <is>
          <t>Passage collecteur</t>
        </is>
      </c>
      <c r="E6" s="14" t="inlineStr">
        <is>
          <t>Valider le passage proposé avant diffusion de la coordination mise à jour.</t>
        </is>
      </c>
      <c r="F6" s="13" t="inlineStr">
        <is>
          <t>Entreprise plomberie fictive</t>
        </is>
      </c>
      <c r="G6" s="13" t="inlineStr">
        <is>
          <t>Coordinateur chantier fictif</t>
        </is>
      </c>
      <c r="H6" s="13" t="inlineStr">
        <is>
          <t>SYN-FICTIF-PLB-031</t>
        </is>
      </c>
      <c r="I6" s="23" t="n">
        <v>46269</v>
      </c>
      <c r="J6" s="23" t="n">
        <v>46276</v>
      </c>
      <c r="K6" s="13" t="inlineStr">
        <is>
          <t>Normale</t>
        </is>
      </c>
      <c r="L6" s="13" t="inlineStr">
        <is>
          <t>Coordination</t>
        </is>
      </c>
      <c r="M6" s="13" t="inlineStr">
        <is>
          <t>Brouillon</t>
        </is>
      </c>
      <c r="N6" s="23" t="n"/>
      <c r="O6" s="16" t="n">
        <v>0</v>
      </c>
      <c r="P6" s="23" t="n"/>
      <c r="Q6" s="14" t="inlineStr"/>
      <c r="R6" s="17">
        <f>IF($A6="","",MAX(0,'Paramètres'!$B$3-$I6))</f>
        <v/>
      </c>
      <c r="S6" s="17">
        <f>IF($A6="","",IF(OR($J6="",$M6="Répondue",$M6="Annulée"),0,MAX(0,'Paramètres'!$B$3-$J6)))</f>
        <v/>
      </c>
      <c r="T6" s="2">
        <f>IF($A6="","",IF(AND($M6="Répondue",$P6=""),"Incohérence",IF(AND($M6&lt;&gt;"Répondue",$P6&lt;&gt;""),"Incohérence",IF($S6&gt;='Paramètres'!$B$5,"Retard critique",IF($S6&gt;='Paramètres'!$B$4,"À relancer",IF(AND($J6&lt;&gt;"",$J6-'Paramètres'!$B$3&lt;=2,$J6&gt;='Paramètres'!$B$3),"Échéance proche","RAS"))))))</f>
        <v/>
      </c>
    </row>
    <row r="7" ht="48" customHeight="1">
      <c r="A7" s="13" t="inlineStr">
        <is>
          <t>DI-FICTIF-006</t>
        </is>
      </c>
      <c r="B7" s="13" t="inlineStr">
        <is>
          <t>VRD</t>
        </is>
      </c>
      <c r="C7" s="13" t="inlineStr">
        <is>
          <t>Accès nord</t>
        </is>
      </c>
      <c r="D7" s="14" t="inlineStr">
        <is>
          <t>Niveau regard</t>
        </is>
      </c>
      <c r="E7" s="14" t="inlineStr">
        <is>
          <t>Confirmer le niveau de coordination figurant sur le document fictif.</t>
        </is>
      </c>
      <c r="F7" s="13" t="inlineStr">
        <is>
          <t>Entreprise VRD fictive</t>
        </is>
      </c>
      <c r="G7" s="13" t="inlineStr">
        <is>
          <t>Bureau d’études fictif</t>
        </is>
      </c>
      <c r="H7" s="13" t="inlineStr">
        <is>
          <t>PLAN-FICTIF-VRD-019</t>
        </is>
      </c>
      <c r="I7" s="23" t="n">
        <v>46252</v>
      </c>
      <c r="J7" s="23" t="n">
        <v>46259</v>
      </c>
      <c r="K7" s="13" t="inlineStr">
        <is>
          <t>Basse</t>
        </is>
      </c>
      <c r="L7" s="13" t="inlineStr">
        <is>
          <t>Aucun</t>
        </is>
      </c>
      <c r="M7" s="13" t="inlineStr">
        <is>
          <t>Annulée</t>
        </is>
      </c>
      <c r="N7" s="23" t="n"/>
      <c r="O7" s="16" t="n">
        <v>0</v>
      </c>
      <c r="P7" s="23" t="n"/>
      <c r="Q7" s="14" t="inlineStr">
        <is>
          <t>Demande annulée après révision de la coordination fictive.</t>
        </is>
      </c>
      <c r="R7" s="10">
        <f>IF($A7="","",MAX(0,'Paramètres'!$B$3-$I7))</f>
        <v/>
      </c>
      <c r="S7" s="10">
        <f>IF($A7="","",IF(OR($J7="",$M7="Répondue",$M7="Annulée"),0,MAX(0,'Paramètres'!$B$3-$J7)))</f>
        <v/>
      </c>
      <c r="T7" s="7">
        <f>IF($A7="","",IF(AND($M7="Répondue",$P7=""),"Incohérence",IF(AND($M7&lt;&gt;"Répondue",$P7&lt;&gt;""),"Incohérence",IF($S7&gt;='Paramètres'!$B$5,"Retard critique",IF($S7&gt;='Paramètres'!$B$4,"À relancer",IF(AND($J7&lt;&gt;"",$J7-'Paramètres'!$B$3&lt;=2,$J7&gt;='Paramètres'!$B$3),"Échéance proche","RAS"))))))</f>
        <v/>
      </c>
    </row>
    <row r="8" ht="48" customHeight="1">
      <c r="A8" s="13" t="inlineStr">
        <is>
          <t>DI-FICTIF-007</t>
        </is>
      </c>
      <c r="B8" s="13" t="inlineStr">
        <is>
          <t>Charpente</t>
        </is>
      </c>
      <c r="C8" s="13" t="inlineStr">
        <is>
          <t>Toiture</t>
        </is>
      </c>
      <c r="D8" s="14" t="inlineStr">
        <is>
          <t>Interface chevêtre</t>
        </is>
      </c>
      <c r="E8" s="14" t="inlineStr">
        <is>
          <t>Préciser l’interface attendue entre les éléments représentés.</t>
        </is>
      </c>
      <c r="F8" s="13" t="inlineStr">
        <is>
          <t>Entreprise charpente fictive</t>
        </is>
      </c>
      <c r="G8" s="13" t="inlineStr">
        <is>
          <t>Bureau d’études fictif</t>
        </is>
      </c>
      <c r="H8" s="13" t="inlineStr">
        <is>
          <t>DET-FICTIF-CH-027</t>
        </is>
      </c>
      <c r="I8" s="23" t="n">
        <v>46262</v>
      </c>
      <c r="J8" s="23" t="n">
        <v>46269</v>
      </c>
      <c r="K8" s="13" t="inlineStr">
        <is>
          <t>Bloquante</t>
        </is>
      </c>
      <c r="L8" s="13" t="inlineStr">
        <is>
          <t>Planning</t>
        </is>
      </c>
      <c r="M8" s="13" t="inlineStr">
        <is>
          <t>Envoyée</t>
        </is>
      </c>
      <c r="N8" s="23" t="n">
        <v>46271</v>
      </c>
      <c r="O8" s="16" t="n">
        <v>2</v>
      </c>
      <c r="P8" s="23" t="n"/>
      <c r="Q8" s="14" t="inlineStr"/>
      <c r="R8" s="17">
        <f>IF($A8="","",MAX(0,'Paramètres'!$B$3-$I8))</f>
        <v/>
      </c>
      <c r="S8" s="17">
        <f>IF($A8="","",IF(OR($J8="",$M8="Répondue",$M8="Annulée"),0,MAX(0,'Paramètres'!$B$3-$J8)))</f>
        <v/>
      </c>
      <c r="T8" s="2">
        <f>IF($A8="","",IF(AND($M8="Répondue",$P8=""),"Incohérence",IF(AND($M8&lt;&gt;"Répondue",$P8&lt;&gt;""),"Incohérence",IF($S8&gt;='Paramètres'!$B$5,"Retard critique",IF($S8&gt;='Paramètres'!$B$4,"À relancer",IF(AND($J8&lt;&gt;"",$J8-'Paramètres'!$B$3&lt;=2,$J8&gt;='Paramètres'!$B$3),"Échéance proche","RAS"))))))</f>
        <v/>
      </c>
    </row>
    <row r="9" ht="48" customHeight="1">
      <c r="A9" s="13" t="inlineStr">
        <is>
          <t>DI-FICTIF-008</t>
        </is>
      </c>
      <c r="B9" s="13" t="inlineStr">
        <is>
          <t>Second œuvre</t>
        </is>
      </c>
      <c r="C9" s="13" t="inlineStr">
        <is>
          <t>Niveau 2</t>
        </is>
      </c>
      <c r="D9" s="14" t="inlineStr">
        <is>
          <t>Finition tableau</t>
        </is>
      </c>
      <c r="E9" s="14" t="inlineStr">
        <is>
          <t>Confirmer la finition de coordination à reporter dans la synthèse.</t>
        </is>
      </c>
      <c r="F9" s="13" t="inlineStr">
        <is>
          <t>Entreprise second œuvre fictive</t>
        </is>
      </c>
      <c r="G9" s="13" t="inlineStr">
        <is>
          <t>Maîtrise d’œuvre fictive</t>
        </is>
      </c>
      <c r="H9" s="13" t="inlineStr">
        <is>
          <t>FICHE-FICTIVE-SO-011</t>
        </is>
      </c>
      <c r="I9" s="23" t="n">
        <v>46270</v>
      </c>
      <c r="J9" s="23" t="n">
        <v>46275</v>
      </c>
      <c r="K9" s="13" t="inlineStr">
        <is>
          <t>Normale</t>
        </is>
      </c>
      <c r="L9" s="13" t="inlineStr">
        <is>
          <t>Qualité</t>
        </is>
      </c>
      <c r="M9" s="13" t="inlineStr">
        <is>
          <t>Envoyée</t>
        </is>
      </c>
      <c r="N9" s="23" t="n"/>
      <c r="O9" s="16" t="n">
        <v>0</v>
      </c>
      <c r="P9" s="23" t="n"/>
      <c r="Q9" s="14" t="inlineStr"/>
      <c r="R9" s="10">
        <f>IF($A9="","",MAX(0,'Paramètres'!$B$3-$I9))</f>
        <v/>
      </c>
      <c r="S9" s="10">
        <f>IF($A9="","",IF(OR($J9="",$M9="Répondue",$M9="Annulée"),0,MAX(0,'Paramètres'!$B$3-$J9)))</f>
        <v/>
      </c>
      <c r="T9" s="7">
        <f>IF($A9="","",IF(AND($M9="Répondue",$P9=""),"Incohérence",IF(AND($M9&lt;&gt;"Répondue",$P9&lt;&gt;""),"Incohérence",IF($S9&gt;='Paramètres'!$B$5,"Retard critique",IF($S9&gt;='Paramètres'!$B$4,"À relancer",IF(AND($J9&lt;&gt;"",$J9-'Paramètres'!$B$3&lt;=2,$J9&gt;='Paramètres'!$B$3),"Échéance proche","RAS"))))))</f>
        <v/>
      </c>
    </row>
    <row r="10" ht="48" customHeight="1">
      <c r="A10" s="13" t="inlineStr">
        <is>
          <t>DI-FICTIF-009</t>
        </is>
      </c>
      <c r="B10" s="13" t="inlineStr">
        <is>
          <t>Coordination</t>
        </is>
      </c>
      <c r="C10" s="13" t="inlineStr">
        <is>
          <t>Local technique</t>
        </is>
      </c>
      <c r="D10" s="14" t="inlineStr">
        <is>
          <t>Accès maintenance</t>
        </is>
      </c>
      <c r="E10" s="14" t="inlineStr">
        <is>
          <t>Confirmer que l’accès représenté permet de poursuivre la coordination.</t>
        </is>
      </c>
      <c r="F10" s="13" t="inlineStr">
        <is>
          <t>Coordinateur chantier fictif</t>
        </is>
      </c>
      <c r="G10" s="13" t="inlineStr">
        <is>
          <t>Équipe de conception fictive</t>
        </is>
      </c>
      <c r="H10" s="13" t="inlineStr">
        <is>
          <t>SYN-FICTIF-COORD-044</t>
        </is>
      </c>
      <c r="I10" s="23" t="n">
        <v>46265</v>
      </c>
      <c r="J10" s="23" t="n">
        <v>46271</v>
      </c>
      <c r="K10" s="13" t="inlineStr">
        <is>
          <t>Haute</t>
        </is>
      </c>
      <c r="L10" s="13" t="inlineStr">
        <is>
          <t>Coordination</t>
        </is>
      </c>
      <c r="M10" s="13" t="inlineStr">
        <is>
          <t>Réponse partielle</t>
        </is>
      </c>
      <c r="N10" s="23" t="n">
        <v>46272</v>
      </c>
      <c r="O10" s="16" t="n">
        <v>1</v>
      </c>
      <c r="P10" s="23" t="n"/>
      <c r="Q10" s="14" t="inlineStr">
        <is>
          <t>Accès confirmé en principe ; précision complémentaire encore attendue.</t>
        </is>
      </c>
      <c r="R10" s="17">
        <f>IF($A10="","",MAX(0,'Paramètres'!$B$3-$I10))</f>
        <v/>
      </c>
      <c r="S10" s="17">
        <f>IF($A10="","",IF(OR($J10="",$M10="Répondue",$M10="Annulée"),0,MAX(0,'Paramètres'!$B$3-$J10)))</f>
        <v/>
      </c>
      <c r="T10" s="2">
        <f>IF($A10="","",IF(AND($M10="Répondue",$P10=""),"Incohérence",IF(AND($M10&lt;&gt;"Répondue",$P10&lt;&gt;""),"Incohérence",IF($S10&gt;='Paramètres'!$B$5,"Retard critique",IF($S10&gt;='Paramètres'!$B$4,"À relancer",IF(AND($J10&lt;&gt;"",$J10-'Paramètres'!$B$3&lt;=2,$J10&gt;='Paramètres'!$B$3),"Échéance proche","RAS"))))))</f>
        <v/>
      </c>
    </row>
    <row r="11" ht="48" customHeight="1">
      <c r="A11" s="13" t="inlineStr">
        <is>
          <t>DI-FICTIF-010</t>
        </is>
      </c>
      <c r="B11" s="13" t="inlineStr">
        <is>
          <t>Électricité</t>
        </is>
      </c>
      <c r="C11" s="13" t="inlineStr">
        <is>
          <t>Parking</t>
        </is>
      </c>
      <c r="D11" s="14" t="inlineStr">
        <is>
          <t>Implantation cheminement</t>
        </is>
      </c>
      <c r="E11" s="14" t="inlineStr">
        <is>
          <t>Confirmer l’implantation à reporter dans la coordination interne.</t>
        </is>
      </c>
      <c r="F11" s="13" t="inlineStr">
        <is>
          <t>Entreprise électricité fictive</t>
        </is>
      </c>
      <c r="G11" s="13" t="inlineStr">
        <is>
          <t>Coordinateur chantier fictif</t>
        </is>
      </c>
      <c r="H11" s="13" t="inlineStr">
        <is>
          <t>PLAN-FICTIF-EL-063</t>
        </is>
      </c>
      <c r="I11" s="23" t="n">
        <v>46267</v>
      </c>
      <c r="J11" s="23" t="n">
        <v>46274</v>
      </c>
      <c r="K11" s="13" t="inlineStr">
        <is>
          <t>Normale</t>
        </is>
      </c>
      <c r="L11" s="13" t="inlineStr">
        <is>
          <t>Planning</t>
        </is>
      </c>
      <c r="M11" s="13" t="inlineStr">
        <is>
          <t>Répondue</t>
        </is>
      </c>
      <c r="N11" s="23" t="n"/>
      <c r="O11" s="16" t="n">
        <v>0</v>
      </c>
      <c r="P11" s="23" t="n"/>
      <c r="Q11" s="14" t="inlineStr">
        <is>
          <t>État saisi sans date de réponse afin de contrôler l’incohérence.</t>
        </is>
      </c>
      <c r="R11" s="10">
        <f>IF($A11="","",MAX(0,'Paramètres'!$B$3-$I11))</f>
        <v/>
      </c>
      <c r="S11" s="10">
        <f>IF($A11="","",IF(OR($J11="",$M11="Répondue",$M11="Annulée"),0,MAX(0,'Paramètres'!$B$3-$J11)))</f>
        <v/>
      </c>
      <c r="T11" s="7">
        <f>IF($A11="","",IF(AND($M11="Répondue",$P11=""),"Incohérence",IF(AND($M11&lt;&gt;"Répondue",$P11&lt;&gt;""),"Incohérence",IF($S11&gt;='Paramètres'!$B$5,"Retard critique",IF($S11&gt;='Paramètres'!$B$4,"À relancer",IF(AND($J11&lt;&gt;"",$J11-'Paramètres'!$B$3&lt;=2,$J11&gt;='Paramètres'!$B$3),"Échéance proche","RAS"))))))</f>
        <v/>
      </c>
    </row>
    <row r="12" ht="28" customHeight="1">
      <c r="A12" s="13" t="n"/>
      <c r="B12" s="13" t="n"/>
      <c r="C12" s="13" t="n"/>
      <c r="D12" s="14" t="n"/>
      <c r="E12" s="14" t="n"/>
      <c r="F12" s="13" t="n"/>
      <c r="G12" s="13" t="n"/>
      <c r="H12" s="13" t="n"/>
      <c r="I12" s="23" t="n"/>
      <c r="J12" s="23" t="n"/>
      <c r="K12" s="13" t="n"/>
      <c r="L12" s="13" t="n"/>
      <c r="M12" s="13" t="n"/>
      <c r="N12" s="23" t="n"/>
      <c r="O12" s="16" t="n"/>
      <c r="P12" s="23" t="n"/>
      <c r="Q12" s="14" t="n"/>
      <c r="R12" s="17">
        <f>IF($A12="","",MAX(0,'Paramètres'!$B$3-$I12))</f>
        <v/>
      </c>
      <c r="S12" s="17">
        <f>IF($A12="","",IF(OR($J12="",$M12="Répondue",$M12="Annulée"),0,MAX(0,'Paramètres'!$B$3-$J12)))</f>
        <v/>
      </c>
      <c r="T12" s="2">
        <f>IF($A12="","",IF(AND($M12="Répondue",$P12=""),"Incohérence",IF(AND($M12&lt;&gt;"Répondue",$P12&lt;&gt;""),"Incohérence",IF($S12&gt;='Paramètres'!$B$5,"Retard critique",IF($S12&gt;='Paramètres'!$B$4,"À relancer",IF(AND($J12&lt;&gt;"",$J12-'Paramètres'!$B$3&lt;=2,$J12&gt;='Paramètres'!$B$3),"Échéance proche","RAS"))))))</f>
        <v/>
      </c>
    </row>
    <row r="13" ht="28" customHeight="1">
      <c r="A13" s="13" t="n"/>
      <c r="B13" s="13" t="n"/>
      <c r="C13" s="13" t="n"/>
      <c r="D13" s="14" t="n"/>
      <c r="E13" s="14" t="n"/>
      <c r="F13" s="13" t="n"/>
      <c r="G13" s="13" t="n"/>
      <c r="H13" s="13" t="n"/>
      <c r="I13" s="23" t="n"/>
      <c r="J13" s="23" t="n"/>
      <c r="K13" s="13" t="n"/>
      <c r="L13" s="13" t="n"/>
      <c r="M13" s="13" t="n"/>
      <c r="N13" s="23" t="n"/>
      <c r="O13" s="16" t="n"/>
      <c r="P13" s="23" t="n"/>
      <c r="Q13" s="14" t="n"/>
      <c r="R13" s="10">
        <f>IF($A13="","",MAX(0,'Paramètres'!$B$3-$I13))</f>
        <v/>
      </c>
      <c r="S13" s="10">
        <f>IF($A13="","",IF(OR($J13="",$M13="Répondue",$M13="Annulée"),0,MAX(0,'Paramètres'!$B$3-$J13)))</f>
        <v/>
      </c>
      <c r="T13" s="7">
        <f>IF($A13="","",IF(AND($M13="Répondue",$P13=""),"Incohérence",IF(AND($M13&lt;&gt;"Répondue",$P13&lt;&gt;""),"Incohérence",IF($S13&gt;='Paramètres'!$B$5,"Retard critique",IF($S13&gt;='Paramètres'!$B$4,"À relancer",IF(AND($J13&lt;&gt;"",$J13-'Paramètres'!$B$3&lt;=2,$J13&gt;='Paramètres'!$B$3),"Échéance proche","RAS"))))))</f>
        <v/>
      </c>
    </row>
    <row r="14" ht="28" customHeight="1">
      <c r="A14" s="13" t="n"/>
      <c r="B14" s="13" t="n"/>
      <c r="C14" s="13" t="n"/>
      <c r="D14" s="14" t="n"/>
      <c r="E14" s="14" t="n"/>
      <c r="F14" s="13" t="n"/>
      <c r="G14" s="13" t="n"/>
      <c r="H14" s="13" t="n"/>
      <c r="I14" s="23" t="n"/>
      <c r="J14" s="23" t="n"/>
      <c r="K14" s="13" t="n"/>
      <c r="L14" s="13" t="n"/>
      <c r="M14" s="13" t="n"/>
      <c r="N14" s="23" t="n"/>
      <c r="O14" s="16" t="n"/>
      <c r="P14" s="23" t="n"/>
      <c r="Q14" s="14" t="n"/>
      <c r="R14" s="17">
        <f>IF($A14="","",MAX(0,'Paramètres'!$B$3-$I14))</f>
        <v/>
      </c>
      <c r="S14" s="17">
        <f>IF($A14="","",IF(OR($J14="",$M14="Répondue",$M14="Annulée"),0,MAX(0,'Paramètres'!$B$3-$J14)))</f>
        <v/>
      </c>
      <c r="T14" s="2">
        <f>IF($A14="","",IF(AND($M14="Répondue",$P14=""),"Incohérence",IF(AND($M14&lt;&gt;"Répondue",$P14&lt;&gt;""),"Incohérence",IF($S14&gt;='Paramètres'!$B$5,"Retard critique",IF($S14&gt;='Paramètres'!$B$4,"À relancer",IF(AND($J14&lt;&gt;"",$J14-'Paramètres'!$B$3&lt;=2,$J14&gt;='Paramètres'!$B$3),"Échéance proche","RAS"))))))</f>
        <v/>
      </c>
    </row>
    <row r="15" ht="28" customHeight="1">
      <c r="A15" s="13" t="n"/>
      <c r="B15" s="13" t="n"/>
      <c r="C15" s="13" t="n"/>
      <c r="D15" s="14" t="n"/>
      <c r="E15" s="14" t="n"/>
      <c r="F15" s="13" t="n"/>
      <c r="G15" s="13" t="n"/>
      <c r="H15" s="13" t="n"/>
      <c r="I15" s="23" t="n"/>
      <c r="J15" s="23" t="n"/>
      <c r="K15" s="13" t="n"/>
      <c r="L15" s="13" t="n"/>
      <c r="M15" s="13" t="n"/>
      <c r="N15" s="23" t="n"/>
      <c r="O15" s="16" t="n"/>
      <c r="P15" s="23" t="n"/>
      <c r="Q15" s="14" t="n"/>
      <c r="R15" s="10">
        <f>IF($A15="","",MAX(0,'Paramètres'!$B$3-$I15))</f>
        <v/>
      </c>
      <c r="S15" s="10">
        <f>IF($A15="","",IF(OR($J15="",$M15="Répondue",$M15="Annulée"),0,MAX(0,'Paramètres'!$B$3-$J15)))</f>
        <v/>
      </c>
      <c r="T15" s="7">
        <f>IF($A15="","",IF(AND($M15="Répondue",$P15=""),"Incohérence",IF(AND($M15&lt;&gt;"Répondue",$P15&lt;&gt;""),"Incohérence",IF($S15&gt;='Paramètres'!$B$5,"Retard critique",IF($S15&gt;='Paramètres'!$B$4,"À relancer",IF(AND($J15&lt;&gt;"",$J15-'Paramètres'!$B$3&lt;=2,$J15&gt;='Paramètres'!$B$3),"Échéance proche","RAS"))))))</f>
        <v/>
      </c>
    </row>
    <row r="16" ht="28" customHeight="1">
      <c r="A16" s="13" t="n"/>
      <c r="B16" s="13" t="n"/>
      <c r="C16" s="13" t="n"/>
      <c r="D16" s="14" t="n"/>
      <c r="E16" s="14" t="n"/>
      <c r="F16" s="13" t="n"/>
      <c r="G16" s="13" t="n"/>
      <c r="H16" s="13" t="n"/>
      <c r="I16" s="23" t="n"/>
      <c r="J16" s="23" t="n"/>
      <c r="K16" s="13" t="n"/>
      <c r="L16" s="13" t="n"/>
      <c r="M16" s="13" t="n"/>
      <c r="N16" s="23" t="n"/>
      <c r="O16" s="16" t="n"/>
      <c r="P16" s="23" t="n"/>
      <c r="Q16" s="14" t="n"/>
      <c r="R16" s="17">
        <f>IF($A16="","",MAX(0,'Paramètres'!$B$3-$I16))</f>
        <v/>
      </c>
      <c r="S16" s="17">
        <f>IF($A16="","",IF(OR($J16="",$M16="Répondue",$M16="Annulée"),0,MAX(0,'Paramètres'!$B$3-$J16)))</f>
        <v/>
      </c>
      <c r="T16" s="2">
        <f>IF($A16="","",IF(AND($M16="Répondue",$P16=""),"Incohérence",IF(AND($M16&lt;&gt;"Répondue",$P16&lt;&gt;""),"Incohérence",IF($S16&gt;='Paramètres'!$B$5,"Retard critique",IF($S16&gt;='Paramètres'!$B$4,"À relancer",IF(AND($J16&lt;&gt;"",$J16-'Paramètres'!$B$3&lt;=2,$J16&gt;='Paramètres'!$B$3),"Échéance proche","RAS"))))))</f>
        <v/>
      </c>
    </row>
    <row r="17" ht="28" customHeight="1">
      <c r="A17" s="13" t="n"/>
      <c r="B17" s="13" t="n"/>
      <c r="C17" s="13" t="n"/>
      <c r="D17" s="14" t="n"/>
      <c r="E17" s="14" t="n"/>
      <c r="F17" s="13" t="n"/>
      <c r="G17" s="13" t="n"/>
      <c r="H17" s="13" t="n"/>
      <c r="I17" s="23" t="n"/>
      <c r="J17" s="23" t="n"/>
      <c r="K17" s="13" t="n"/>
      <c r="L17" s="13" t="n"/>
      <c r="M17" s="13" t="n"/>
      <c r="N17" s="23" t="n"/>
      <c r="O17" s="16" t="n"/>
      <c r="P17" s="23" t="n"/>
      <c r="Q17" s="14" t="n"/>
      <c r="R17" s="10">
        <f>IF($A17="","",MAX(0,'Paramètres'!$B$3-$I17))</f>
        <v/>
      </c>
      <c r="S17" s="10">
        <f>IF($A17="","",IF(OR($J17="",$M17="Répondue",$M17="Annulée"),0,MAX(0,'Paramètres'!$B$3-$J17)))</f>
        <v/>
      </c>
      <c r="T17" s="7">
        <f>IF($A17="","",IF(AND($M17="Répondue",$P17=""),"Incohérence",IF(AND($M17&lt;&gt;"Répondue",$P17&lt;&gt;""),"Incohérence",IF($S17&gt;='Paramètres'!$B$5,"Retard critique",IF($S17&gt;='Paramètres'!$B$4,"À relancer",IF(AND($J17&lt;&gt;"",$J17-'Paramètres'!$B$3&lt;=2,$J17&gt;='Paramètres'!$B$3),"Échéance proche","RAS"))))))</f>
        <v/>
      </c>
    </row>
    <row r="18" ht="28" customHeight="1">
      <c r="A18" s="13" t="n"/>
      <c r="B18" s="13" t="n"/>
      <c r="C18" s="13" t="n"/>
      <c r="D18" s="14" t="n"/>
      <c r="E18" s="14" t="n"/>
      <c r="F18" s="13" t="n"/>
      <c r="G18" s="13" t="n"/>
      <c r="H18" s="13" t="n"/>
      <c r="I18" s="23" t="n"/>
      <c r="J18" s="23" t="n"/>
      <c r="K18" s="13" t="n"/>
      <c r="L18" s="13" t="n"/>
      <c r="M18" s="13" t="n"/>
      <c r="N18" s="23" t="n"/>
      <c r="O18" s="16" t="n"/>
      <c r="P18" s="23" t="n"/>
      <c r="Q18" s="14" t="n"/>
      <c r="R18" s="17">
        <f>IF($A18="","",MAX(0,'Paramètres'!$B$3-$I18))</f>
        <v/>
      </c>
      <c r="S18" s="17">
        <f>IF($A18="","",IF(OR($J18="",$M18="Répondue",$M18="Annulée"),0,MAX(0,'Paramètres'!$B$3-$J18)))</f>
        <v/>
      </c>
      <c r="T18" s="2">
        <f>IF($A18="","",IF(AND($M18="Répondue",$P18=""),"Incohérence",IF(AND($M18&lt;&gt;"Répondue",$P18&lt;&gt;""),"Incohérence",IF($S18&gt;='Paramètres'!$B$5,"Retard critique",IF($S18&gt;='Paramètres'!$B$4,"À relancer",IF(AND($J18&lt;&gt;"",$J18-'Paramètres'!$B$3&lt;=2,$J18&gt;='Paramètres'!$B$3),"Échéance proche","RAS"))))))</f>
        <v/>
      </c>
    </row>
    <row r="19" ht="28" customHeight="1">
      <c r="A19" s="13" t="n"/>
      <c r="B19" s="13" t="n"/>
      <c r="C19" s="13" t="n"/>
      <c r="D19" s="14" t="n"/>
      <c r="E19" s="14" t="n"/>
      <c r="F19" s="13" t="n"/>
      <c r="G19" s="13" t="n"/>
      <c r="H19" s="13" t="n"/>
      <c r="I19" s="23" t="n"/>
      <c r="J19" s="23" t="n"/>
      <c r="K19" s="13" t="n"/>
      <c r="L19" s="13" t="n"/>
      <c r="M19" s="13" t="n"/>
      <c r="N19" s="23" t="n"/>
      <c r="O19" s="16" t="n"/>
      <c r="P19" s="23" t="n"/>
      <c r="Q19" s="14" t="n"/>
      <c r="R19" s="10">
        <f>IF($A19="","",MAX(0,'Paramètres'!$B$3-$I19))</f>
        <v/>
      </c>
      <c r="S19" s="10">
        <f>IF($A19="","",IF(OR($J19="",$M19="Répondue",$M19="Annulée"),0,MAX(0,'Paramètres'!$B$3-$J19)))</f>
        <v/>
      </c>
      <c r="T19" s="7">
        <f>IF($A19="","",IF(AND($M19="Répondue",$P19=""),"Incohérence",IF(AND($M19&lt;&gt;"Répondue",$P19&lt;&gt;""),"Incohérence",IF($S19&gt;='Paramètres'!$B$5,"Retard critique",IF($S19&gt;='Paramètres'!$B$4,"À relancer",IF(AND($J19&lt;&gt;"",$J19-'Paramètres'!$B$3&lt;=2,$J19&gt;='Paramètres'!$B$3),"Échéance proche","RAS"))))))</f>
        <v/>
      </c>
    </row>
    <row r="20" ht="28" customHeight="1">
      <c r="A20" s="13" t="n"/>
      <c r="B20" s="13" t="n"/>
      <c r="C20" s="13" t="n"/>
      <c r="D20" s="14" t="n"/>
      <c r="E20" s="14" t="n"/>
      <c r="F20" s="13" t="n"/>
      <c r="G20" s="13" t="n"/>
      <c r="H20" s="13" t="n"/>
      <c r="I20" s="23" t="n"/>
      <c r="J20" s="23" t="n"/>
      <c r="K20" s="13" t="n"/>
      <c r="L20" s="13" t="n"/>
      <c r="M20" s="13" t="n"/>
      <c r="N20" s="23" t="n"/>
      <c r="O20" s="16" t="n"/>
      <c r="P20" s="23" t="n"/>
      <c r="Q20" s="14" t="n"/>
      <c r="R20" s="17">
        <f>IF($A20="","",MAX(0,'Paramètres'!$B$3-$I20))</f>
        <v/>
      </c>
      <c r="S20" s="17">
        <f>IF($A20="","",IF(OR($J20="",$M20="Répondue",$M20="Annulée"),0,MAX(0,'Paramètres'!$B$3-$J20)))</f>
        <v/>
      </c>
      <c r="T20" s="2">
        <f>IF($A20="","",IF(AND($M20="Répondue",$P20=""),"Incohérence",IF(AND($M20&lt;&gt;"Répondue",$P20&lt;&gt;""),"Incohérence",IF($S20&gt;='Paramètres'!$B$5,"Retard critique",IF($S20&gt;='Paramètres'!$B$4,"À relancer",IF(AND($J20&lt;&gt;"",$J20-'Paramètres'!$B$3&lt;=2,$J20&gt;='Paramètres'!$B$3),"Échéance proche","RAS"))))))</f>
        <v/>
      </c>
    </row>
    <row r="21" ht="28" customHeight="1">
      <c r="A21" s="13" t="n"/>
      <c r="B21" s="13" t="n"/>
      <c r="C21" s="13" t="n"/>
      <c r="D21" s="14" t="n"/>
      <c r="E21" s="14" t="n"/>
      <c r="F21" s="13" t="n"/>
      <c r="G21" s="13" t="n"/>
      <c r="H21" s="13" t="n"/>
      <c r="I21" s="23" t="n"/>
      <c r="J21" s="23" t="n"/>
      <c r="K21" s="13" t="n"/>
      <c r="L21" s="13" t="n"/>
      <c r="M21" s="13" t="n"/>
      <c r="N21" s="23" t="n"/>
      <c r="O21" s="16" t="n"/>
      <c r="P21" s="23" t="n"/>
      <c r="Q21" s="14" t="n"/>
      <c r="R21" s="10">
        <f>IF($A21="","",MAX(0,'Paramètres'!$B$3-$I21))</f>
        <v/>
      </c>
      <c r="S21" s="10">
        <f>IF($A21="","",IF(OR($J21="",$M21="Répondue",$M21="Annulée"),0,MAX(0,'Paramètres'!$B$3-$J21)))</f>
        <v/>
      </c>
      <c r="T21" s="7">
        <f>IF($A21="","",IF(AND($M21="Répondue",$P21=""),"Incohérence",IF(AND($M21&lt;&gt;"Répondue",$P21&lt;&gt;""),"Incohérence",IF($S21&gt;='Paramètres'!$B$5,"Retard critique",IF($S21&gt;='Paramètres'!$B$4,"À relancer",IF(AND($J21&lt;&gt;"",$J21-'Paramètres'!$B$3&lt;=2,$J21&gt;='Paramètres'!$B$3),"Échéance proche","RAS"))))))</f>
        <v/>
      </c>
    </row>
    <row r="22" ht="28" customHeight="1">
      <c r="A22" s="13" t="n"/>
      <c r="B22" s="13" t="n"/>
      <c r="C22" s="13" t="n"/>
      <c r="D22" s="14" t="n"/>
      <c r="E22" s="14" t="n"/>
      <c r="F22" s="13" t="n"/>
      <c r="G22" s="13" t="n"/>
      <c r="H22" s="13" t="n"/>
      <c r="I22" s="23" t="n"/>
      <c r="J22" s="23" t="n"/>
      <c r="K22" s="13" t="n"/>
      <c r="L22" s="13" t="n"/>
      <c r="M22" s="13" t="n"/>
      <c r="N22" s="23" t="n"/>
      <c r="O22" s="16" t="n"/>
      <c r="P22" s="23" t="n"/>
      <c r="Q22" s="14" t="n"/>
      <c r="R22" s="17">
        <f>IF($A22="","",MAX(0,'Paramètres'!$B$3-$I22))</f>
        <v/>
      </c>
      <c r="S22" s="17">
        <f>IF($A22="","",IF(OR($J22="",$M22="Répondue",$M22="Annulée"),0,MAX(0,'Paramètres'!$B$3-$J22)))</f>
        <v/>
      </c>
      <c r="T22" s="2">
        <f>IF($A22="","",IF(AND($M22="Répondue",$P22=""),"Incohérence",IF(AND($M22&lt;&gt;"Répondue",$P22&lt;&gt;""),"Incohérence",IF($S22&gt;='Paramètres'!$B$5,"Retard critique",IF($S22&gt;='Paramètres'!$B$4,"À relancer",IF(AND($J22&lt;&gt;"",$J22-'Paramètres'!$B$3&lt;=2,$J22&gt;='Paramètres'!$B$3),"Échéance proche","RAS"))))))</f>
        <v/>
      </c>
    </row>
    <row r="23" ht="28" customHeight="1">
      <c r="A23" s="13" t="n"/>
      <c r="B23" s="13" t="n"/>
      <c r="C23" s="13" t="n"/>
      <c r="D23" s="14" t="n"/>
      <c r="E23" s="14" t="n"/>
      <c r="F23" s="13" t="n"/>
      <c r="G23" s="13" t="n"/>
      <c r="H23" s="13" t="n"/>
      <c r="I23" s="23" t="n"/>
      <c r="J23" s="23" t="n"/>
      <c r="K23" s="13" t="n"/>
      <c r="L23" s="13" t="n"/>
      <c r="M23" s="13" t="n"/>
      <c r="N23" s="23" t="n"/>
      <c r="O23" s="16" t="n"/>
      <c r="P23" s="23" t="n"/>
      <c r="Q23" s="14" t="n"/>
      <c r="R23" s="10">
        <f>IF($A23="","",MAX(0,'Paramètres'!$B$3-$I23))</f>
        <v/>
      </c>
      <c r="S23" s="10">
        <f>IF($A23="","",IF(OR($J23="",$M23="Répondue",$M23="Annulée"),0,MAX(0,'Paramètres'!$B$3-$J23)))</f>
        <v/>
      </c>
      <c r="T23" s="7">
        <f>IF($A23="","",IF(AND($M23="Répondue",$P23=""),"Incohérence",IF(AND($M23&lt;&gt;"Répondue",$P23&lt;&gt;""),"Incohérence",IF($S23&gt;='Paramètres'!$B$5,"Retard critique",IF($S23&gt;='Paramètres'!$B$4,"À relancer",IF(AND($J23&lt;&gt;"",$J23-'Paramètres'!$B$3&lt;=2,$J23&gt;='Paramètres'!$B$3),"Échéance proche","RAS"))))))</f>
        <v/>
      </c>
    </row>
    <row r="24" ht="28" customHeight="1">
      <c r="A24" s="13" t="n"/>
      <c r="B24" s="13" t="n"/>
      <c r="C24" s="13" t="n"/>
      <c r="D24" s="14" t="n"/>
      <c r="E24" s="14" t="n"/>
      <c r="F24" s="13" t="n"/>
      <c r="G24" s="13" t="n"/>
      <c r="H24" s="13" t="n"/>
      <c r="I24" s="23" t="n"/>
      <c r="J24" s="23" t="n"/>
      <c r="K24" s="13" t="n"/>
      <c r="L24" s="13" t="n"/>
      <c r="M24" s="13" t="n"/>
      <c r="N24" s="23" t="n"/>
      <c r="O24" s="16" t="n"/>
      <c r="P24" s="23" t="n"/>
      <c r="Q24" s="14" t="n"/>
      <c r="R24" s="17">
        <f>IF($A24="","",MAX(0,'Paramètres'!$B$3-$I24))</f>
        <v/>
      </c>
      <c r="S24" s="17">
        <f>IF($A24="","",IF(OR($J24="",$M24="Répondue",$M24="Annulée"),0,MAX(0,'Paramètres'!$B$3-$J24)))</f>
        <v/>
      </c>
      <c r="T24" s="2">
        <f>IF($A24="","",IF(AND($M24="Répondue",$P24=""),"Incohérence",IF(AND($M24&lt;&gt;"Répondue",$P24&lt;&gt;""),"Incohérence",IF($S24&gt;='Paramètres'!$B$5,"Retard critique",IF($S24&gt;='Paramètres'!$B$4,"À relancer",IF(AND($J24&lt;&gt;"",$J24-'Paramètres'!$B$3&lt;=2,$J24&gt;='Paramètres'!$B$3),"Échéance proche","RAS"))))))</f>
        <v/>
      </c>
    </row>
    <row r="25" ht="28" customHeight="1">
      <c r="A25" s="13" t="n"/>
      <c r="B25" s="13" t="n"/>
      <c r="C25" s="13" t="n"/>
      <c r="D25" s="14" t="n"/>
      <c r="E25" s="14" t="n"/>
      <c r="F25" s="13" t="n"/>
      <c r="G25" s="13" t="n"/>
      <c r="H25" s="13" t="n"/>
      <c r="I25" s="23" t="n"/>
      <c r="J25" s="23" t="n"/>
      <c r="K25" s="13" t="n"/>
      <c r="L25" s="13" t="n"/>
      <c r="M25" s="13" t="n"/>
      <c r="N25" s="23" t="n"/>
      <c r="O25" s="16" t="n"/>
      <c r="P25" s="23" t="n"/>
      <c r="Q25" s="14" t="n"/>
      <c r="R25" s="10">
        <f>IF($A25="","",MAX(0,'Paramètres'!$B$3-$I25))</f>
        <v/>
      </c>
      <c r="S25" s="10">
        <f>IF($A25="","",IF(OR($J25="",$M25="Répondue",$M25="Annulée"),0,MAX(0,'Paramètres'!$B$3-$J25)))</f>
        <v/>
      </c>
      <c r="T25" s="7">
        <f>IF($A25="","",IF(AND($M25="Répondue",$P25=""),"Incohérence",IF(AND($M25&lt;&gt;"Répondue",$P25&lt;&gt;""),"Incohérence",IF($S25&gt;='Paramètres'!$B$5,"Retard critique",IF($S25&gt;='Paramètres'!$B$4,"À relancer",IF(AND($J25&lt;&gt;"",$J25-'Paramètres'!$B$3&lt;=2,$J25&gt;='Paramètres'!$B$3),"Échéance proche","RAS"))))))</f>
        <v/>
      </c>
    </row>
    <row r="26" ht="28" customHeight="1">
      <c r="A26" s="13" t="n"/>
      <c r="B26" s="13" t="n"/>
      <c r="C26" s="13" t="n"/>
      <c r="D26" s="14" t="n"/>
      <c r="E26" s="14" t="n"/>
      <c r="F26" s="13" t="n"/>
      <c r="G26" s="13" t="n"/>
      <c r="H26" s="13" t="n"/>
      <c r="I26" s="23" t="n"/>
      <c r="J26" s="23" t="n"/>
      <c r="K26" s="13" t="n"/>
      <c r="L26" s="13" t="n"/>
      <c r="M26" s="13" t="n"/>
      <c r="N26" s="23" t="n"/>
      <c r="O26" s="16" t="n"/>
      <c r="P26" s="23" t="n"/>
      <c r="Q26" s="14" t="n"/>
      <c r="R26" s="17">
        <f>IF($A26="","",MAX(0,'Paramètres'!$B$3-$I26))</f>
        <v/>
      </c>
      <c r="S26" s="17">
        <f>IF($A26="","",IF(OR($J26="",$M26="Répondue",$M26="Annulée"),0,MAX(0,'Paramètres'!$B$3-$J26)))</f>
        <v/>
      </c>
      <c r="T26" s="2">
        <f>IF($A26="","",IF(AND($M26="Répondue",$P26=""),"Incohérence",IF(AND($M26&lt;&gt;"Répondue",$P26&lt;&gt;""),"Incohérence",IF($S26&gt;='Paramètres'!$B$5,"Retard critique",IF($S26&gt;='Paramètres'!$B$4,"À relancer",IF(AND($J26&lt;&gt;"",$J26-'Paramètres'!$B$3&lt;=2,$J26&gt;='Paramètres'!$B$3),"Échéance proche","RAS"))))))</f>
        <v/>
      </c>
    </row>
    <row r="27" ht="28" customHeight="1">
      <c r="A27" s="13" t="n"/>
      <c r="B27" s="13" t="n"/>
      <c r="C27" s="13" t="n"/>
      <c r="D27" s="14" t="n"/>
      <c r="E27" s="14" t="n"/>
      <c r="F27" s="13" t="n"/>
      <c r="G27" s="13" t="n"/>
      <c r="H27" s="13" t="n"/>
      <c r="I27" s="23" t="n"/>
      <c r="J27" s="23" t="n"/>
      <c r="K27" s="13" t="n"/>
      <c r="L27" s="13" t="n"/>
      <c r="M27" s="13" t="n"/>
      <c r="N27" s="23" t="n"/>
      <c r="O27" s="16" t="n"/>
      <c r="P27" s="23" t="n"/>
      <c r="Q27" s="14" t="n"/>
      <c r="R27" s="10">
        <f>IF($A27="","",MAX(0,'Paramètres'!$B$3-$I27))</f>
        <v/>
      </c>
      <c r="S27" s="10">
        <f>IF($A27="","",IF(OR($J27="",$M27="Répondue",$M27="Annulée"),0,MAX(0,'Paramètres'!$B$3-$J27)))</f>
        <v/>
      </c>
      <c r="T27" s="7">
        <f>IF($A27="","",IF(AND($M27="Répondue",$P27=""),"Incohérence",IF(AND($M27&lt;&gt;"Répondue",$P27&lt;&gt;""),"Incohérence",IF($S27&gt;='Paramètres'!$B$5,"Retard critique",IF($S27&gt;='Paramètres'!$B$4,"À relancer",IF(AND($J27&lt;&gt;"",$J27-'Paramètres'!$B$3&lt;=2,$J27&gt;='Paramètres'!$B$3),"Échéance proche","RAS"))))))</f>
        <v/>
      </c>
    </row>
    <row r="28" ht="28" customHeight="1">
      <c r="A28" s="13" t="n"/>
      <c r="B28" s="13" t="n"/>
      <c r="C28" s="13" t="n"/>
      <c r="D28" s="14" t="n"/>
      <c r="E28" s="14" t="n"/>
      <c r="F28" s="13" t="n"/>
      <c r="G28" s="13" t="n"/>
      <c r="H28" s="13" t="n"/>
      <c r="I28" s="23" t="n"/>
      <c r="J28" s="23" t="n"/>
      <c r="K28" s="13" t="n"/>
      <c r="L28" s="13" t="n"/>
      <c r="M28" s="13" t="n"/>
      <c r="N28" s="23" t="n"/>
      <c r="O28" s="16" t="n"/>
      <c r="P28" s="23" t="n"/>
      <c r="Q28" s="14" t="n"/>
      <c r="R28" s="17">
        <f>IF($A28="","",MAX(0,'Paramètres'!$B$3-$I28))</f>
        <v/>
      </c>
      <c r="S28" s="17">
        <f>IF($A28="","",IF(OR($J28="",$M28="Répondue",$M28="Annulée"),0,MAX(0,'Paramètres'!$B$3-$J28)))</f>
        <v/>
      </c>
      <c r="T28" s="2">
        <f>IF($A28="","",IF(AND($M28="Répondue",$P28=""),"Incohérence",IF(AND($M28&lt;&gt;"Répondue",$P28&lt;&gt;""),"Incohérence",IF($S28&gt;='Paramètres'!$B$5,"Retard critique",IF($S28&gt;='Paramètres'!$B$4,"À relancer",IF(AND($J28&lt;&gt;"",$J28-'Paramètres'!$B$3&lt;=2,$J28&gt;='Paramètres'!$B$3),"Échéance proche","RAS"))))))</f>
        <v/>
      </c>
    </row>
    <row r="29" ht="28" customHeight="1">
      <c r="A29" s="13" t="n"/>
      <c r="B29" s="13" t="n"/>
      <c r="C29" s="13" t="n"/>
      <c r="D29" s="14" t="n"/>
      <c r="E29" s="14" t="n"/>
      <c r="F29" s="13" t="n"/>
      <c r="G29" s="13" t="n"/>
      <c r="H29" s="13" t="n"/>
      <c r="I29" s="23" t="n"/>
      <c r="J29" s="23" t="n"/>
      <c r="K29" s="13" t="n"/>
      <c r="L29" s="13" t="n"/>
      <c r="M29" s="13" t="n"/>
      <c r="N29" s="23" t="n"/>
      <c r="O29" s="16" t="n"/>
      <c r="P29" s="23" t="n"/>
      <c r="Q29" s="14" t="n"/>
      <c r="R29" s="10">
        <f>IF($A29="","",MAX(0,'Paramètres'!$B$3-$I29))</f>
        <v/>
      </c>
      <c r="S29" s="10">
        <f>IF($A29="","",IF(OR($J29="",$M29="Répondue",$M29="Annulée"),0,MAX(0,'Paramètres'!$B$3-$J29)))</f>
        <v/>
      </c>
      <c r="T29" s="7">
        <f>IF($A29="","",IF(AND($M29="Répondue",$P29=""),"Incohérence",IF(AND($M29&lt;&gt;"Répondue",$P29&lt;&gt;""),"Incohérence",IF($S29&gt;='Paramètres'!$B$5,"Retard critique",IF($S29&gt;='Paramètres'!$B$4,"À relancer",IF(AND($J29&lt;&gt;"",$J29-'Paramètres'!$B$3&lt;=2,$J29&gt;='Paramètres'!$B$3),"Échéance proche","RAS"))))))</f>
        <v/>
      </c>
    </row>
    <row r="30" ht="28" customHeight="1">
      <c r="A30" s="13" t="n"/>
      <c r="B30" s="13" t="n"/>
      <c r="C30" s="13" t="n"/>
      <c r="D30" s="14" t="n"/>
      <c r="E30" s="14" t="n"/>
      <c r="F30" s="13" t="n"/>
      <c r="G30" s="13" t="n"/>
      <c r="H30" s="13" t="n"/>
      <c r="I30" s="23" t="n"/>
      <c r="J30" s="23" t="n"/>
      <c r="K30" s="13" t="n"/>
      <c r="L30" s="13" t="n"/>
      <c r="M30" s="13" t="n"/>
      <c r="N30" s="23" t="n"/>
      <c r="O30" s="16" t="n"/>
      <c r="P30" s="23" t="n"/>
      <c r="Q30" s="14" t="n"/>
      <c r="R30" s="17">
        <f>IF($A30="","",MAX(0,'Paramètres'!$B$3-$I30))</f>
        <v/>
      </c>
      <c r="S30" s="17">
        <f>IF($A30="","",IF(OR($J30="",$M30="Répondue",$M30="Annulée"),0,MAX(0,'Paramètres'!$B$3-$J30)))</f>
        <v/>
      </c>
      <c r="T30" s="2">
        <f>IF($A30="","",IF(AND($M30="Répondue",$P30=""),"Incohérence",IF(AND($M30&lt;&gt;"Répondue",$P30&lt;&gt;""),"Incohérence",IF($S30&gt;='Paramètres'!$B$5,"Retard critique",IF($S30&gt;='Paramètres'!$B$4,"À relancer",IF(AND($J30&lt;&gt;"",$J30-'Paramètres'!$B$3&lt;=2,$J30&gt;='Paramètres'!$B$3),"Échéance proche","RAS"))))))</f>
        <v/>
      </c>
    </row>
    <row r="31" ht="28" customHeight="1">
      <c r="A31" s="13" t="n"/>
      <c r="B31" s="13" t="n"/>
      <c r="C31" s="13" t="n"/>
      <c r="D31" s="14" t="n"/>
      <c r="E31" s="14" t="n"/>
      <c r="F31" s="13" t="n"/>
      <c r="G31" s="13" t="n"/>
      <c r="H31" s="13" t="n"/>
      <c r="I31" s="23" t="n"/>
      <c r="J31" s="23" t="n"/>
      <c r="K31" s="13" t="n"/>
      <c r="L31" s="13" t="n"/>
      <c r="M31" s="13" t="n"/>
      <c r="N31" s="23" t="n"/>
      <c r="O31" s="16" t="n"/>
      <c r="P31" s="23" t="n"/>
      <c r="Q31" s="14" t="n"/>
      <c r="R31" s="10">
        <f>IF($A31="","",MAX(0,'Paramètres'!$B$3-$I31))</f>
        <v/>
      </c>
      <c r="S31" s="10">
        <f>IF($A31="","",IF(OR($J31="",$M31="Répondue",$M31="Annulée"),0,MAX(0,'Paramètres'!$B$3-$J31)))</f>
        <v/>
      </c>
      <c r="T31" s="7">
        <f>IF($A31="","",IF(AND($M31="Répondue",$P31=""),"Incohérence",IF(AND($M31&lt;&gt;"Répondue",$P31&lt;&gt;""),"Incohérence",IF($S31&gt;='Paramètres'!$B$5,"Retard critique",IF($S31&gt;='Paramètres'!$B$4,"À relancer",IF(AND($J31&lt;&gt;"",$J31-'Paramètres'!$B$3&lt;=2,$J31&gt;='Paramètres'!$B$3),"Échéance proche","RAS"))))))</f>
        <v/>
      </c>
    </row>
    <row r="32" ht="28" customHeight="1">
      <c r="A32" s="13" t="n"/>
      <c r="B32" s="13" t="n"/>
      <c r="C32" s="13" t="n"/>
      <c r="D32" s="14" t="n"/>
      <c r="E32" s="14" t="n"/>
      <c r="F32" s="13" t="n"/>
      <c r="G32" s="13" t="n"/>
      <c r="H32" s="13" t="n"/>
      <c r="I32" s="23" t="n"/>
      <c r="J32" s="23" t="n"/>
      <c r="K32" s="13" t="n"/>
      <c r="L32" s="13" t="n"/>
      <c r="M32" s="13" t="n"/>
      <c r="N32" s="23" t="n"/>
      <c r="O32" s="16" t="n"/>
      <c r="P32" s="23" t="n"/>
      <c r="Q32" s="14" t="n"/>
      <c r="R32" s="17">
        <f>IF($A32="","",MAX(0,'Paramètres'!$B$3-$I32))</f>
        <v/>
      </c>
      <c r="S32" s="17">
        <f>IF($A32="","",IF(OR($J32="",$M32="Répondue",$M32="Annulée"),0,MAX(0,'Paramètres'!$B$3-$J32)))</f>
        <v/>
      </c>
      <c r="T32" s="2">
        <f>IF($A32="","",IF(AND($M32="Répondue",$P32=""),"Incohérence",IF(AND($M32&lt;&gt;"Répondue",$P32&lt;&gt;""),"Incohérence",IF($S32&gt;='Paramètres'!$B$5,"Retard critique",IF($S32&gt;='Paramètres'!$B$4,"À relancer",IF(AND($J32&lt;&gt;"",$J32-'Paramètres'!$B$3&lt;=2,$J32&gt;='Paramètres'!$B$3),"Échéance proche","RAS"))))))</f>
        <v/>
      </c>
    </row>
    <row r="33" ht="28" customHeight="1">
      <c r="A33" s="13" t="n"/>
      <c r="B33" s="13" t="n"/>
      <c r="C33" s="13" t="n"/>
      <c r="D33" s="14" t="n"/>
      <c r="E33" s="14" t="n"/>
      <c r="F33" s="13" t="n"/>
      <c r="G33" s="13" t="n"/>
      <c r="H33" s="13" t="n"/>
      <c r="I33" s="23" t="n"/>
      <c r="J33" s="23" t="n"/>
      <c r="K33" s="13" t="n"/>
      <c r="L33" s="13" t="n"/>
      <c r="M33" s="13" t="n"/>
      <c r="N33" s="23" t="n"/>
      <c r="O33" s="16" t="n"/>
      <c r="P33" s="23" t="n"/>
      <c r="Q33" s="14" t="n"/>
      <c r="R33" s="10">
        <f>IF($A33="","",MAX(0,'Paramètres'!$B$3-$I33))</f>
        <v/>
      </c>
      <c r="S33" s="10">
        <f>IF($A33="","",IF(OR($J33="",$M33="Répondue",$M33="Annulée"),0,MAX(0,'Paramètres'!$B$3-$J33)))</f>
        <v/>
      </c>
      <c r="T33" s="7">
        <f>IF($A33="","",IF(AND($M33="Répondue",$P33=""),"Incohérence",IF(AND($M33&lt;&gt;"Répondue",$P33&lt;&gt;""),"Incohérence",IF($S33&gt;='Paramètres'!$B$5,"Retard critique",IF($S33&gt;='Paramètres'!$B$4,"À relancer",IF(AND($J33&lt;&gt;"",$J33-'Paramètres'!$B$3&lt;=2,$J33&gt;='Paramètres'!$B$3),"Échéance proche","RAS"))))))</f>
        <v/>
      </c>
    </row>
    <row r="34" ht="28" customHeight="1">
      <c r="A34" s="13" t="n"/>
      <c r="B34" s="13" t="n"/>
      <c r="C34" s="13" t="n"/>
      <c r="D34" s="14" t="n"/>
      <c r="E34" s="14" t="n"/>
      <c r="F34" s="13" t="n"/>
      <c r="G34" s="13" t="n"/>
      <c r="H34" s="13" t="n"/>
      <c r="I34" s="23" t="n"/>
      <c r="J34" s="23" t="n"/>
      <c r="K34" s="13" t="n"/>
      <c r="L34" s="13" t="n"/>
      <c r="M34" s="13" t="n"/>
      <c r="N34" s="23" t="n"/>
      <c r="O34" s="16" t="n"/>
      <c r="P34" s="23" t="n"/>
      <c r="Q34" s="14" t="n"/>
      <c r="R34" s="17">
        <f>IF($A34="","",MAX(0,'Paramètres'!$B$3-$I34))</f>
        <v/>
      </c>
      <c r="S34" s="17">
        <f>IF($A34="","",IF(OR($J34="",$M34="Répondue",$M34="Annulée"),0,MAX(0,'Paramètres'!$B$3-$J34)))</f>
        <v/>
      </c>
      <c r="T34" s="2">
        <f>IF($A34="","",IF(AND($M34="Répondue",$P34=""),"Incohérence",IF(AND($M34&lt;&gt;"Répondue",$P34&lt;&gt;""),"Incohérence",IF($S34&gt;='Paramètres'!$B$5,"Retard critique",IF($S34&gt;='Paramètres'!$B$4,"À relancer",IF(AND($J34&lt;&gt;"",$J34-'Paramètres'!$B$3&lt;=2,$J34&gt;='Paramètres'!$B$3),"Échéance proche","RAS"))))))</f>
        <v/>
      </c>
    </row>
    <row r="35" ht="28" customHeight="1">
      <c r="A35" s="13" t="n"/>
      <c r="B35" s="13" t="n"/>
      <c r="C35" s="13" t="n"/>
      <c r="D35" s="14" t="n"/>
      <c r="E35" s="14" t="n"/>
      <c r="F35" s="13" t="n"/>
      <c r="G35" s="13" t="n"/>
      <c r="H35" s="13" t="n"/>
      <c r="I35" s="23" t="n"/>
      <c r="J35" s="23" t="n"/>
      <c r="K35" s="13" t="n"/>
      <c r="L35" s="13" t="n"/>
      <c r="M35" s="13" t="n"/>
      <c r="N35" s="23" t="n"/>
      <c r="O35" s="16" t="n"/>
      <c r="P35" s="23" t="n"/>
      <c r="Q35" s="14" t="n"/>
      <c r="R35" s="10">
        <f>IF($A35="","",MAX(0,'Paramètres'!$B$3-$I35))</f>
        <v/>
      </c>
      <c r="S35" s="10">
        <f>IF($A35="","",IF(OR($J35="",$M35="Répondue",$M35="Annulée"),0,MAX(0,'Paramètres'!$B$3-$J35)))</f>
        <v/>
      </c>
      <c r="T35" s="7">
        <f>IF($A35="","",IF(AND($M35="Répondue",$P35=""),"Incohérence",IF(AND($M35&lt;&gt;"Répondue",$P35&lt;&gt;""),"Incohérence",IF($S35&gt;='Paramètres'!$B$5,"Retard critique",IF($S35&gt;='Paramètres'!$B$4,"À relancer",IF(AND($J35&lt;&gt;"",$J35-'Paramètres'!$B$3&lt;=2,$J35&gt;='Paramètres'!$B$3),"Échéance proche","RAS"))))))</f>
        <v/>
      </c>
    </row>
    <row r="36" ht="28" customHeight="1">
      <c r="A36" s="13" t="n"/>
      <c r="B36" s="13" t="n"/>
      <c r="C36" s="13" t="n"/>
      <c r="D36" s="14" t="n"/>
      <c r="E36" s="14" t="n"/>
      <c r="F36" s="13" t="n"/>
      <c r="G36" s="13" t="n"/>
      <c r="H36" s="13" t="n"/>
      <c r="I36" s="23" t="n"/>
      <c r="J36" s="23" t="n"/>
      <c r="K36" s="13" t="n"/>
      <c r="L36" s="13" t="n"/>
      <c r="M36" s="13" t="n"/>
      <c r="N36" s="23" t="n"/>
      <c r="O36" s="16" t="n"/>
      <c r="P36" s="23" t="n"/>
      <c r="Q36" s="14" t="n"/>
      <c r="R36" s="17">
        <f>IF($A36="","",MAX(0,'Paramètres'!$B$3-$I36))</f>
        <v/>
      </c>
      <c r="S36" s="17">
        <f>IF($A36="","",IF(OR($J36="",$M36="Répondue",$M36="Annulée"),0,MAX(0,'Paramètres'!$B$3-$J36)))</f>
        <v/>
      </c>
      <c r="T36" s="2">
        <f>IF($A36="","",IF(AND($M36="Répondue",$P36=""),"Incohérence",IF(AND($M36&lt;&gt;"Répondue",$P36&lt;&gt;""),"Incohérence",IF($S36&gt;='Paramètres'!$B$5,"Retard critique",IF($S36&gt;='Paramètres'!$B$4,"À relancer",IF(AND($J36&lt;&gt;"",$J36-'Paramètres'!$B$3&lt;=2,$J36&gt;='Paramètres'!$B$3),"Échéance proche","RAS"))))))</f>
        <v/>
      </c>
    </row>
    <row r="37" ht="28" customHeight="1">
      <c r="A37" s="13" t="n"/>
      <c r="B37" s="13" t="n"/>
      <c r="C37" s="13" t="n"/>
      <c r="D37" s="14" t="n"/>
      <c r="E37" s="14" t="n"/>
      <c r="F37" s="13" t="n"/>
      <c r="G37" s="13" t="n"/>
      <c r="H37" s="13" t="n"/>
      <c r="I37" s="23" t="n"/>
      <c r="J37" s="23" t="n"/>
      <c r="K37" s="13" t="n"/>
      <c r="L37" s="13" t="n"/>
      <c r="M37" s="13" t="n"/>
      <c r="N37" s="23" t="n"/>
      <c r="O37" s="16" t="n"/>
      <c r="P37" s="23" t="n"/>
      <c r="Q37" s="14" t="n"/>
      <c r="R37" s="10">
        <f>IF($A37="","",MAX(0,'Paramètres'!$B$3-$I37))</f>
        <v/>
      </c>
      <c r="S37" s="10">
        <f>IF($A37="","",IF(OR($J37="",$M37="Répondue",$M37="Annulée"),0,MAX(0,'Paramètres'!$B$3-$J37)))</f>
        <v/>
      </c>
      <c r="T37" s="7">
        <f>IF($A37="","",IF(AND($M37="Répondue",$P37=""),"Incohérence",IF(AND($M37&lt;&gt;"Répondue",$P37&lt;&gt;""),"Incohérence",IF($S37&gt;='Paramètres'!$B$5,"Retard critique",IF($S37&gt;='Paramètres'!$B$4,"À relancer",IF(AND($J37&lt;&gt;"",$J37-'Paramètres'!$B$3&lt;=2,$J37&gt;='Paramètres'!$B$3),"Échéance proche","RAS"))))))</f>
        <v/>
      </c>
    </row>
    <row r="38" ht="28" customHeight="1">
      <c r="A38" s="13" t="n"/>
      <c r="B38" s="13" t="n"/>
      <c r="C38" s="13" t="n"/>
      <c r="D38" s="14" t="n"/>
      <c r="E38" s="14" t="n"/>
      <c r="F38" s="13" t="n"/>
      <c r="G38" s="13" t="n"/>
      <c r="H38" s="13" t="n"/>
      <c r="I38" s="23" t="n"/>
      <c r="J38" s="23" t="n"/>
      <c r="K38" s="13" t="n"/>
      <c r="L38" s="13" t="n"/>
      <c r="M38" s="13" t="n"/>
      <c r="N38" s="23" t="n"/>
      <c r="O38" s="16" t="n"/>
      <c r="P38" s="23" t="n"/>
      <c r="Q38" s="14" t="n"/>
      <c r="R38" s="17">
        <f>IF($A38="","",MAX(0,'Paramètres'!$B$3-$I38))</f>
        <v/>
      </c>
      <c r="S38" s="17">
        <f>IF($A38="","",IF(OR($J38="",$M38="Répondue",$M38="Annulée"),0,MAX(0,'Paramètres'!$B$3-$J38)))</f>
        <v/>
      </c>
      <c r="T38" s="2">
        <f>IF($A38="","",IF(AND($M38="Répondue",$P38=""),"Incohérence",IF(AND($M38&lt;&gt;"Répondue",$P38&lt;&gt;""),"Incohérence",IF($S38&gt;='Paramètres'!$B$5,"Retard critique",IF($S38&gt;='Paramètres'!$B$4,"À relancer",IF(AND($J38&lt;&gt;"",$J38-'Paramètres'!$B$3&lt;=2,$J38&gt;='Paramètres'!$B$3),"Échéance proche","RAS"))))))</f>
        <v/>
      </c>
    </row>
    <row r="39" ht="28" customHeight="1">
      <c r="A39" s="13" t="n"/>
      <c r="B39" s="13" t="n"/>
      <c r="C39" s="13" t="n"/>
      <c r="D39" s="14" t="n"/>
      <c r="E39" s="14" t="n"/>
      <c r="F39" s="13" t="n"/>
      <c r="G39" s="13" t="n"/>
      <c r="H39" s="13" t="n"/>
      <c r="I39" s="23" t="n"/>
      <c r="J39" s="23" t="n"/>
      <c r="K39" s="13" t="n"/>
      <c r="L39" s="13" t="n"/>
      <c r="M39" s="13" t="n"/>
      <c r="N39" s="23" t="n"/>
      <c r="O39" s="16" t="n"/>
      <c r="P39" s="23" t="n"/>
      <c r="Q39" s="14" t="n"/>
      <c r="R39" s="10">
        <f>IF($A39="","",MAX(0,'Paramètres'!$B$3-$I39))</f>
        <v/>
      </c>
      <c r="S39" s="10">
        <f>IF($A39="","",IF(OR($J39="",$M39="Répondue",$M39="Annulée"),0,MAX(0,'Paramètres'!$B$3-$J39)))</f>
        <v/>
      </c>
      <c r="T39" s="7">
        <f>IF($A39="","",IF(AND($M39="Répondue",$P39=""),"Incohérence",IF(AND($M39&lt;&gt;"Répondue",$P39&lt;&gt;""),"Incohérence",IF($S39&gt;='Paramètres'!$B$5,"Retard critique",IF($S39&gt;='Paramètres'!$B$4,"À relancer",IF(AND($J39&lt;&gt;"",$J39-'Paramètres'!$B$3&lt;=2,$J39&gt;='Paramètres'!$B$3),"Échéance proche","RAS"))))))</f>
        <v/>
      </c>
    </row>
    <row r="40" ht="28" customHeight="1">
      <c r="A40" s="13" t="n"/>
      <c r="B40" s="13" t="n"/>
      <c r="C40" s="13" t="n"/>
      <c r="D40" s="14" t="n"/>
      <c r="E40" s="14" t="n"/>
      <c r="F40" s="13" t="n"/>
      <c r="G40" s="13" t="n"/>
      <c r="H40" s="13" t="n"/>
      <c r="I40" s="23" t="n"/>
      <c r="J40" s="23" t="n"/>
      <c r="K40" s="13" t="n"/>
      <c r="L40" s="13" t="n"/>
      <c r="M40" s="13" t="n"/>
      <c r="N40" s="23" t="n"/>
      <c r="O40" s="16" t="n"/>
      <c r="P40" s="23" t="n"/>
      <c r="Q40" s="14" t="n"/>
      <c r="R40" s="17">
        <f>IF($A40="","",MAX(0,'Paramètres'!$B$3-$I40))</f>
        <v/>
      </c>
      <c r="S40" s="17">
        <f>IF($A40="","",IF(OR($J40="",$M40="Répondue",$M40="Annulée"),0,MAX(0,'Paramètres'!$B$3-$J40)))</f>
        <v/>
      </c>
      <c r="T40" s="2">
        <f>IF($A40="","",IF(AND($M40="Répondue",$P40=""),"Incohérence",IF(AND($M40&lt;&gt;"Répondue",$P40&lt;&gt;""),"Incohérence",IF($S40&gt;='Paramètres'!$B$5,"Retard critique",IF($S40&gt;='Paramètres'!$B$4,"À relancer",IF(AND($J40&lt;&gt;"",$J40-'Paramètres'!$B$3&lt;=2,$J40&gt;='Paramètres'!$B$3),"Échéance proche","RAS"))))))</f>
        <v/>
      </c>
    </row>
    <row r="41" ht="28" customHeight="1">
      <c r="A41" s="13" t="n"/>
      <c r="B41" s="13" t="n"/>
      <c r="C41" s="13" t="n"/>
      <c r="D41" s="14" t="n"/>
      <c r="E41" s="14" t="n"/>
      <c r="F41" s="13" t="n"/>
      <c r="G41" s="13" t="n"/>
      <c r="H41" s="13" t="n"/>
      <c r="I41" s="23" t="n"/>
      <c r="J41" s="23" t="n"/>
      <c r="K41" s="13" t="n"/>
      <c r="L41" s="13" t="n"/>
      <c r="M41" s="13" t="n"/>
      <c r="N41" s="23" t="n"/>
      <c r="O41" s="16" t="n"/>
      <c r="P41" s="23" t="n"/>
      <c r="Q41" s="14" t="n"/>
      <c r="R41" s="10">
        <f>IF($A41="","",MAX(0,'Paramètres'!$B$3-$I41))</f>
        <v/>
      </c>
      <c r="S41" s="10">
        <f>IF($A41="","",IF(OR($J41="",$M41="Répondue",$M41="Annulée"),0,MAX(0,'Paramètres'!$B$3-$J41)))</f>
        <v/>
      </c>
      <c r="T41" s="7">
        <f>IF($A41="","",IF(AND($M41="Répondue",$P41=""),"Incohérence",IF(AND($M41&lt;&gt;"Répondue",$P41&lt;&gt;""),"Incohérence",IF($S41&gt;='Paramètres'!$B$5,"Retard critique",IF($S41&gt;='Paramètres'!$B$4,"À relancer",IF(AND($J41&lt;&gt;"",$J41-'Paramètres'!$B$3&lt;=2,$J41&gt;='Paramètres'!$B$3),"Échéance proche","RAS"))))))</f>
        <v/>
      </c>
    </row>
    <row r="42" ht="28" customHeight="1">
      <c r="A42" s="13" t="n"/>
      <c r="B42" s="13" t="n"/>
      <c r="C42" s="13" t="n"/>
      <c r="D42" s="14" t="n"/>
      <c r="E42" s="14" t="n"/>
      <c r="F42" s="13" t="n"/>
      <c r="G42" s="13" t="n"/>
      <c r="H42" s="13" t="n"/>
      <c r="I42" s="23" t="n"/>
      <c r="J42" s="23" t="n"/>
      <c r="K42" s="13" t="n"/>
      <c r="L42" s="13" t="n"/>
      <c r="M42" s="13" t="n"/>
      <c r="N42" s="23" t="n"/>
      <c r="O42" s="16" t="n"/>
      <c r="P42" s="23" t="n"/>
      <c r="Q42" s="14" t="n"/>
      <c r="R42" s="17">
        <f>IF($A42="","",MAX(0,'Paramètres'!$B$3-$I42))</f>
        <v/>
      </c>
      <c r="S42" s="17">
        <f>IF($A42="","",IF(OR($J42="",$M42="Répondue",$M42="Annulée"),0,MAX(0,'Paramètres'!$B$3-$J42)))</f>
        <v/>
      </c>
      <c r="T42" s="2">
        <f>IF($A42="","",IF(AND($M42="Répondue",$P42=""),"Incohérence",IF(AND($M42&lt;&gt;"Répondue",$P42&lt;&gt;""),"Incohérence",IF($S42&gt;='Paramètres'!$B$5,"Retard critique",IF($S42&gt;='Paramètres'!$B$4,"À relancer",IF(AND($J42&lt;&gt;"",$J42-'Paramètres'!$B$3&lt;=2,$J42&gt;='Paramètres'!$B$3),"Échéance proche","RAS"))))))</f>
        <v/>
      </c>
    </row>
    <row r="43" ht="28" customHeight="1">
      <c r="A43" s="13" t="n"/>
      <c r="B43" s="13" t="n"/>
      <c r="C43" s="13" t="n"/>
      <c r="D43" s="14" t="n"/>
      <c r="E43" s="14" t="n"/>
      <c r="F43" s="13" t="n"/>
      <c r="G43" s="13" t="n"/>
      <c r="H43" s="13" t="n"/>
      <c r="I43" s="23" t="n"/>
      <c r="J43" s="23" t="n"/>
      <c r="K43" s="13" t="n"/>
      <c r="L43" s="13" t="n"/>
      <c r="M43" s="13" t="n"/>
      <c r="N43" s="23" t="n"/>
      <c r="O43" s="16" t="n"/>
      <c r="P43" s="23" t="n"/>
      <c r="Q43" s="14" t="n"/>
      <c r="R43" s="10">
        <f>IF($A43="","",MAX(0,'Paramètres'!$B$3-$I43))</f>
        <v/>
      </c>
      <c r="S43" s="10">
        <f>IF($A43="","",IF(OR($J43="",$M43="Répondue",$M43="Annulée"),0,MAX(0,'Paramètres'!$B$3-$J43)))</f>
        <v/>
      </c>
      <c r="T43" s="7">
        <f>IF($A43="","",IF(AND($M43="Répondue",$P43=""),"Incohérence",IF(AND($M43&lt;&gt;"Répondue",$P43&lt;&gt;""),"Incohérence",IF($S43&gt;='Paramètres'!$B$5,"Retard critique",IF($S43&gt;='Paramètres'!$B$4,"À relancer",IF(AND($J43&lt;&gt;"",$J43-'Paramètres'!$B$3&lt;=2,$J43&gt;='Paramètres'!$B$3),"Échéance proche","RAS"))))))</f>
        <v/>
      </c>
    </row>
    <row r="44" ht="28" customHeight="1">
      <c r="A44" s="13" t="n"/>
      <c r="B44" s="13" t="n"/>
      <c r="C44" s="13" t="n"/>
      <c r="D44" s="14" t="n"/>
      <c r="E44" s="14" t="n"/>
      <c r="F44" s="13" t="n"/>
      <c r="G44" s="13" t="n"/>
      <c r="H44" s="13" t="n"/>
      <c r="I44" s="23" t="n"/>
      <c r="J44" s="23" t="n"/>
      <c r="K44" s="13" t="n"/>
      <c r="L44" s="13" t="n"/>
      <c r="M44" s="13" t="n"/>
      <c r="N44" s="23" t="n"/>
      <c r="O44" s="16" t="n"/>
      <c r="P44" s="23" t="n"/>
      <c r="Q44" s="14" t="n"/>
      <c r="R44" s="17">
        <f>IF($A44="","",MAX(0,'Paramètres'!$B$3-$I44))</f>
        <v/>
      </c>
      <c r="S44" s="17">
        <f>IF($A44="","",IF(OR($J44="",$M44="Répondue",$M44="Annulée"),0,MAX(0,'Paramètres'!$B$3-$J44)))</f>
        <v/>
      </c>
      <c r="T44" s="2">
        <f>IF($A44="","",IF(AND($M44="Répondue",$P44=""),"Incohérence",IF(AND($M44&lt;&gt;"Répondue",$P44&lt;&gt;""),"Incohérence",IF($S44&gt;='Paramètres'!$B$5,"Retard critique",IF($S44&gt;='Paramètres'!$B$4,"À relancer",IF(AND($J44&lt;&gt;"",$J44-'Paramètres'!$B$3&lt;=2,$J44&gt;='Paramètres'!$B$3),"Échéance proche","RAS"))))))</f>
        <v/>
      </c>
    </row>
    <row r="45" ht="28" customHeight="1">
      <c r="A45" s="13" t="n"/>
      <c r="B45" s="13" t="n"/>
      <c r="C45" s="13" t="n"/>
      <c r="D45" s="14" t="n"/>
      <c r="E45" s="14" t="n"/>
      <c r="F45" s="13" t="n"/>
      <c r="G45" s="13" t="n"/>
      <c r="H45" s="13" t="n"/>
      <c r="I45" s="23" t="n"/>
      <c r="J45" s="23" t="n"/>
      <c r="K45" s="13" t="n"/>
      <c r="L45" s="13" t="n"/>
      <c r="M45" s="13" t="n"/>
      <c r="N45" s="23" t="n"/>
      <c r="O45" s="16" t="n"/>
      <c r="P45" s="23" t="n"/>
      <c r="Q45" s="14" t="n"/>
      <c r="R45" s="10">
        <f>IF($A45="","",MAX(0,'Paramètres'!$B$3-$I45))</f>
        <v/>
      </c>
      <c r="S45" s="10">
        <f>IF($A45="","",IF(OR($J45="",$M45="Répondue",$M45="Annulée"),0,MAX(0,'Paramètres'!$B$3-$J45)))</f>
        <v/>
      </c>
      <c r="T45" s="7">
        <f>IF($A45="","",IF(AND($M45="Répondue",$P45=""),"Incohérence",IF(AND($M45&lt;&gt;"Répondue",$P45&lt;&gt;""),"Incohérence",IF($S45&gt;='Paramètres'!$B$5,"Retard critique",IF($S45&gt;='Paramètres'!$B$4,"À relancer",IF(AND($J45&lt;&gt;"",$J45-'Paramètres'!$B$3&lt;=2,$J45&gt;='Paramètres'!$B$3),"Échéance proche","RAS"))))))</f>
        <v/>
      </c>
    </row>
    <row r="46" ht="28" customHeight="1">
      <c r="A46" s="13" t="n"/>
      <c r="B46" s="13" t="n"/>
      <c r="C46" s="13" t="n"/>
      <c r="D46" s="14" t="n"/>
      <c r="E46" s="14" t="n"/>
      <c r="F46" s="13" t="n"/>
      <c r="G46" s="13" t="n"/>
      <c r="H46" s="13" t="n"/>
      <c r="I46" s="23" t="n"/>
      <c r="J46" s="23" t="n"/>
      <c r="K46" s="13" t="n"/>
      <c r="L46" s="13" t="n"/>
      <c r="M46" s="13" t="n"/>
      <c r="N46" s="23" t="n"/>
      <c r="O46" s="16" t="n"/>
      <c r="P46" s="23" t="n"/>
      <c r="Q46" s="14" t="n"/>
      <c r="R46" s="17">
        <f>IF($A46="","",MAX(0,'Paramètres'!$B$3-$I46))</f>
        <v/>
      </c>
      <c r="S46" s="17">
        <f>IF($A46="","",IF(OR($J46="",$M46="Répondue",$M46="Annulée"),0,MAX(0,'Paramètres'!$B$3-$J46)))</f>
        <v/>
      </c>
      <c r="T46" s="2">
        <f>IF($A46="","",IF(AND($M46="Répondue",$P46=""),"Incohérence",IF(AND($M46&lt;&gt;"Répondue",$P46&lt;&gt;""),"Incohérence",IF($S46&gt;='Paramètres'!$B$5,"Retard critique",IF($S46&gt;='Paramètres'!$B$4,"À relancer",IF(AND($J46&lt;&gt;"",$J46-'Paramètres'!$B$3&lt;=2,$J46&gt;='Paramètres'!$B$3),"Échéance proche","RAS"))))))</f>
        <v/>
      </c>
    </row>
    <row r="47" ht="28" customHeight="1">
      <c r="A47" s="13" t="n"/>
      <c r="B47" s="13" t="n"/>
      <c r="C47" s="13" t="n"/>
      <c r="D47" s="14" t="n"/>
      <c r="E47" s="14" t="n"/>
      <c r="F47" s="13" t="n"/>
      <c r="G47" s="13" t="n"/>
      <c r="H47" s="13" t="n"/>
      <c r="I47" s="23" t="n"/>
      <c r="J47" s="23" t="n"/>
      <c r="K47" s="13" t="n"/>
      <c r="L47" s="13" t="n"/>
      <c r="M47" s="13" t="n"/>
      <c r="N47" s="23" t="n"/>
      <c r="O47" s="16" t="n"/>
      <c r="P47" s="23" t="n"/>
      <c r="Q47" s="14" t="n"/>
      <c r="R47" s="10">
        <f>IF($A47="","",MAX(0,'Paramètres'!$B$3-$I47))</f>
        <v/>
      </c>
      <c r="S47" s="10">
        <f>IF($A47="","",IF(OR($J47="",$M47="Répondue",$M47="Annulée"),0,MAX(0,'Paramètres'!$B$3-$J47)))</f>
        <v/>
      </c>
      <c r="T47" s="7">
        <f>IF($A47="","",IF(AND($M47="Répondue",$P47=""),"Incohérence",IF(AND($M47&lt;&gt;"Répondue",$P47&lt;&gt;""),"Incohérence",IF($S47&gt;='Paramètres'!$B$5,"Retard critique",IF($S47&gt;='Paramètres'!$B$4,"À relancer",IF(AND($J47&lt;&gt;"",$J47-'Paramètres'!$B$3&lt;=2,$J47&gt;='Paramètres'!$B$3),"Échéance proche","RAS"))))))</f>
        <v/>
      </c>
    </row>
    <row r="48" ht="28" customHeight="1">
      <c r="A48" s="13" t="n"/>
      <c r="B48" s="13" t="n"/>
      <c r="C48" s="13" t="n"/>
      <c r="D48" s="14" t="n"/>
      <c r="E48" s="14" t="n"/>
      <c r="F48" s="13" t="n"/>
      <c r="G48" s="13" t="n"/>
      <c r="H48" s="13" t="n"/>
      <c r="I48" s="23" t="n"/>
      <c r="J48" s="23" t="n"/>
      <c r="K48" s="13" t="n"/>
      <c r="L48" s="13" t="n"/>
      <c r="M48" s="13" t="n"/>
      <c r="N48" s="23" t="n"/>
      <c r="O48" s="16" t="n"/>
      <c r="P48" s="23" t="n"/>
      <c r="Q48" s="14" t="n"/>
      <c r="R48" s="17">
        <f>IF($A48="","",MAX(0,'Paramètres'!$B$3-$I48))</f>
        <v/>
      </c>
      <c r="S48" s="17">
        <f>IF($A48="","",IF(OR($J48="",$M48="Répondue",$M48="Annulée"),0,MAX(0,'Paramètres'!$B$3-$J48)))</f>
        <v/>
      </c>
      <c r="T48" s="2">
        <f>IF($A48="","",IF(AND($M48="Répondue",$P48=""),"Incohérence",IF(AND($M48&lt;&gt;"Répondue",$P48&lt;&gt;""),"Incohérence",IF($S48&gt;='Paramètres'!$B$5,"Retard critique",IF($S48&gt;='Paramètres'!$B$4,"À relancer",IF(AND($J48&lt;&gt;"",$J48-'Paramètres'!$B$3&lt;=2,$J48&gt;='Paramètres'!$B$3),"Échéance proche","RAS"))))))</f>
        <v/>
      </c>
    </row>
    <row r="49" ht="28" customHeight="1">
      <c r="A49" s="13" t="n"/>
      <c r="B49" s="13" t="n"/>
      <c r="C49" s="13" t="n"/>
      <c r="D49" s="14" t="n"/>
      <c r="E49" s="14" t="n"/>
      <c r="F49" s="13" t="n"/>
      <c r="G49" s="13" t="n"/>
      <c r="H49" s="13" t="n"/>
      <c r="I49" s="23" t="n"/>
      <c r="J49" s="23" t="n"/>
      <c r="K49" s="13" t="n"/>
      <c r="L49" s="13" t="n"/>
      <c r="M49" s="13" t="n"/>
      <c r="N49" s="23" t="n"/>
      <c r="O49" s="16" t="n"/>
      <c r="P49" s="23" t="n"/>
      <c r="Q49" s="14" t="n"/>
      <c r="R49" s="10">
        <f>IF($A49="","",MAX(0,'Paramètres'!$B$3-$I49))</f>
        <v/>
      </c>
      <c r="S49" s="10">
        <f>IF($A49="","",IF(OR($J49="",$M49="Répondue",$M49="Annulée"),0,MAX(0,'Paramètres'!$B$3-$J49)))</f>
        <v/>
      </c>
      <c r="T49" s="7">
        <f>IF($A49="","",IF(AND($M49="Répondue",$P49=""),"Incohérence",IF(AND($M49&lt;&gt;"Répondue",$P49&lt;&gt;""),"Incohérence",IF($S49&gt;='Paramètres'!$B$5,"Retard critique",IF($S49&gt;='Paramètres'!$B$4,"À relancer",IF(AND($J49&lt;&gt;"",$J49-'Paramètres'!$B$3&lt;=2,$J49&gt;='Paramètres'!$B$3),"Échéance proche","RAS"))))))</f>
        <v/>
      </c>
    </row>
    <row r="50" ht="28" customHeight="1">
      <c r="A50" s="13" t="n"/>
      <c r="B50" s="13" t="n"/>
      <c r="C50" s="13" t="n"/>
      <c r="D50" s="14" t="n"/>
      <c r="E50" s="14" t="n"/>
      <c r="F50" s="13" t="n"/>
      <c r="G50" s="13" t="n"/>
      <c r="H50" s="13" t="n"/>
      <c r="I50" s="23" t="n"/>
      <c r="J50" s="23" t="n"/>
      <c r="K50" s="13" t="n"/>
      <c r="L50" s="13" t="n"/>
      <c r="M50" s="13" t="n"/>
      <c r="N50" s="23" t="n"/>
      <c r="O50" s="16" t="n"/>
      <c r="P50" s="23" t="n"/>
      <c r="Q50" s="14" t="n"/>
      <c r="R50" s="17">
        <f>IF($A50="","",MAX(0,'Paramètres'!$B$3-$I50))</f>
        <v/>
      </c>
      <c r="S50" s="17">
        <f>IF($A50="","",IF(OR($J50="",$M50="Répondue",$M50="Annulée"),0,MAX(0,'Paramètres'!$B$3-$J50)))</f>
        <v/>
      </c>
      <c r="T50" s="2">
        <f>IF($A50="","",IF(AND($M50="Répondue",$P50=""),"Incohérence",IF(AND($M50&lt;&gt;"Répondue",$P50&lt;&gt;""),"Incohérence",IF($S50&gt;='Paramètres'!$B$5,"Retard critique",IF($S50&gt;='Paramètres'!$B$4,"À relancer",IF(AND($J50&lt;&gt;"",$J50-'Paramètres'!$B$3&lt;=2,$J50&gt;='Paramètres'!$B$3),"Échéance proche","RAS"))))))</f>
        <v/>
      </c>
    </row>
    <row r="51" ht="28" customHeight="1">
      <c r="A51" s="13" t="n"/>
      <c r="B51" s="13" t="n"/>
      <c r="C51" s="13" t="n"/>
      <c r="D51" s="14" t="n"/>
      <c r="E51" s="14" t="n"/>
      <c r="F51" s="13" t="n"/>
      <c r="G51" s="13" t="n"/>
      <c r="H51" s="13" t="n"/>
      <c r="I51" s="23" t="n"/>
      <c r="J51" s="23" t="n"/>
      <c r="K51" s="13" t="n"/>
      <c r="L51" s="13" t="n"/>
      <c r="M51" s="13" t="n"/>
      <c r="N51" s="23" t="n"/>
      <c r="O51" s="16" t="n"/>
      <c r="P51" s="23" t="n"/>
      <c r="Q51" s="14" t="n"/>
      <c r="R51" s="10">
        <f>IF($A51="","",MAX(0,'Paramètres'!$B$3-$I51))</f>
        <v/>
      </c>
      <c r="S51" s="10">
        <f>IF($A51="","",IF(OR($J51="",$M51="Répondue",$M51="Annulée"),0,MAX(0,'Paramètres'!$B$3-$J51)))</f>
        <v/>
      </c>
      <c r="T51" s="7">
        <f>IF($A51="","",IF(AND($M51="Répondue",$P51=""),"Incohérence",IF(AND($M51&lt;&gt;"Répondue",$P51&lt;&gt;""),"Incohérence",IF($S51&gt;='Paramètres'!$B$5,"Retard critique",IF($S51&gt;='Paramètres'!$B$4,"À relancer",IF(AND($J51&lt;&gt;"",$J51-'Paramètres'!$B$3&lt;=2,$J51&gt;='Paramètres'!$B$3),"Échéance proche","RAS"))))))</f>
        <v/>
      </c>
    </row>
    <row r="52" ht="28" customHeight="1">
      <c r="A52" s="13" t="n"/>
      <c r="B52" s="13" t="n"/>
      <c r="C52" s="13" t="n"/>
      <c r="D52" s="14" t="n"/>
      <c r="E52" s="14" t="n"/>
      <c r="F52" s="13" t="n"/>
      <c r="G52" s="13" t="n"/>
      <c r="H52" s="13" t="n"/>
      <c r="I52" s="23" t="n"/>
      <c r="J52" s="23" t="n"/>
      <c r="K52" s="13" t="n"/>
      <c r="L52" s="13" t="n"/>
      <c r="M52" s="13" t="n"/>
      <c r="N52" s="23" t="n"/>
      <c r="O52" s="16" t="n"/>
      <c r="P52" s="23" t="n"/>
      <c r="Q52" s="14" t="n"/>
      <c r="R52" s="17">
        <f>IF($A52="","",MAX(0,'Paramètres'!$B$3-$I52))</f>
        <v/>
      </c>
      <c r="S52" s="17">
        <f>IF($A52="","",IF(OR($J52="",$M52="Répondue",$M52="Annulée"),0,MAX(0,'Paramètres'!$B$3-$J52)))</f>
        <v/>
      </c>
      <c r="T52" s="2">
        <f>IF($A52="","",IF(AND($M52="Répondue",$P52=""),"Incohérence",IF(AND($M52&lt;&gt;"Répondue",$P52&lt;&gt;""),"Incohérence",IF($S52&gt;='Paramètres'!$B$5,"Retard critique",IF($S52&gt;='Paramètres'!$B$4,"À relancer",IF(AND($J52&lt;&gt;"",$J52-'Paramètres'!$B$3&lt;=2,$J52&gt;='Paramètres'!$B$3),"Échéance proche","RAS"))))))</f>
        <v/>
      </c>
    </row>
    <row r="53" ht="28" customHeight="1">
      <c r="A53" s="13" t="n"/>
      <c r="B53" s="13" t="n"/>
      <c r="C53" s="13" t="n"/>
      <c r="D53" s="14" t="n"/>
      <c r="E53" s="14" t="n"/>
      <c r="F53" s="13" t="n"/>
      <c r="G53" s="13" t="n"/>
      <c r="H53" s="13" t="n"/>
      <c r="I53" s="23" t="n"/>
      <c r="J53" s="23" t="n"/>
      <c r="K53" s="13" t="n"/>
      <c r="L53" s="13" t="n"/>
      <c r="M53" s="13" t="n"/>
      <c r="N53" s="23" t="n"/>
      <c r="O53" s="16" t="n"/>
      <c r="P53" s="23" t="n"/>
      <c r="Q53" s="14" t="n"/>
      <c r="R53" s="10">
        <f>IF($A53="","",MAX(0,'Paramètres'!$B$3-$I53))</f>
        <v/>
      </c>
      <c r="S53" s="10">
        <f>IF($A53="","",IF(OR($J53="",$M53="Répondue",$M53="Annulée"),0,MAX(0,'Paramètres'!$B$3-$J53)))</f>
        <v/>
      </c>
      <c r="T53" s="7">
        <f>IF($A53="","",IF(AND($M53="Répondue",$P53=""),"Incohérence",IF(AND($M53&lt;&gt;"Répondue",$P53&lt;&gt;""),"Incohérence",IF($S53&gt;='Paramètres'!$B$5,"Retard critique",IF($S53&gt;='Paramètres'!$B$4,"À relancer",IF(AND($J53&lt;&gt;"",$J53-'Paramètres'!$B$3&lt;=2,$J53&gt;='Paramètres'!$B$3),"Échéance proche","RAS"))))))</f>
        <v/>
      </c>
    </row>
    <row r="54" ht="28" customHeight="1">
      <c r="A54" s="13" t="n"/>
      <c r="B54" s="13" t="n"/>
      <c r="C54" s="13" t="n"/>
      <c r="D54" s="14" t="n"/>
      <c r="E54" s="14" t="n"/>
      <c r="F54" s="13" t="n"/>
      <c r="G54" s="13" t="n"/>
      <c r="H54" s="13" t="n"/>
      <c r="I54" s="23" t="n"/>
      <c r="J54" s="23" t="n"/>
      <c r="K54" s="13" t="n"/>
      <c r="L54" s="13" t="n"/>
      <c r="M54" s="13" t="n"/>
      <c r="N54" s="23" t="n"/>
      <c r="O54" s="16" t="n"/>
      <c r="P54" s="23" t="n"/>
      <c r="Q54" s="14" t="n"/>
      <c r="R54" s="17">
        <f>IF($A54="","",MAX(0,'Paramètres'!$B$3-$I54))</f>
        <v/>
      </c>
      <c r="S54" s="17">
        <f>IF($A54="","",IF(OR($J54="",$M54="Répondue",$M54="Annulée"),0,MAX(0,'Paramètres'!$B$3-$J54)))</f>
        <v/>
      </c>
      <c r="T54" s="2">
        <f>IF($A54="","",IF(AND($M54="Répondue",$P54=""),"Incohérence",IF(AND($M54&lt;&gt;"Répondue",$P54&lt;&gt;""),"Incohérence",IF($S54&gt;='Paramètres'!$B$5,"Retard critique",IF($S54&gt;='Paramètres'!$B$4,"À relancer",IF(AND($J54&lt;&gt;"",$J54-'Paramètres'!$B$3&lt;=2,$J54&gt;='Paramètres'!$B$3),"Échéance proche","RAS"))))))</f>
        <v/>
      </c>
    </row>
    <row r="55" ht="28" customHeight="1">
      <c r="A55" s="13" t="n"/>
      <c r="B55" s="13" t="n"/>
      <c r="C55" s="13" t="n"/>
      <c r="D55" s="14" t="n"/>
      <c r="E55" s="14" t="n"/>
      <c r="F55" s="13" t="n"/>
      <c r="G55" s="13" t="n"/>
      <c r="H55" s="13" t="n"/>
      <c r="I55" s="23" t="n"/>
      <c r="J55" s="23" t="n"/>
      <c r="K55" s="13" t="n"/>
      <c r="L55" s="13" t="n"/>
      <c r="M55" s="13" t="n"/>
      <c r="N55" s="23" t="n"/>
      <c r="O55" s="16" t="n"/>
      <c r="P55" s="23" t="n"/>
      <c r="Q55" s="14" t="n"/>
      <c r="R55" s="10">
        <f>IF($A55="","",MAX(0,'Paramètres'!$B$3-$I55))</f>
        <v/>
      </c>
      <c r="S55" s="10">
        <f>IF($A55="","",IF(OR($J55="",$M55="Répondue",$M55="Annulée"),0,MAX(0,'Paramètres'!$B$3-$J55)))</f>
        <v/>
      </c>
      <c r="T55" s="7">
        <f>IF($A55="","",IF(AND($M55="Répondue",$P55=""),"Incohérence",IF(AND($M55&lt;&gt;"Répondue",$P55&lt;&gt;""),"Incohérence",IF($S55&gt;='Paramètres'!$B$5,"Retard critique",IF($S55&gt;='Paramètres'!$B$4,"À relancer",IF(AND($J55&lt;&gt;"",$J55-'Paramètres'!$B$3&lt;=2,$J55&gt;='Paramètres'!$B$3),"Échéance proche","RAS"))))))</f>
        <v/>
      </c>
    </row>
    <row r="56" ht="28" customHeight="1">
      <c r="A56" s="13" t="n"/>
      <c r="B56" s="13" t="n"/>
      <c r="C56" s="13" t="n"/>
      <c r="D56" s="14" t="n"/>
      <c r="E56" s="14" t="n"/>
      <c r="F56" s="13" t="n"/>
      <c r="G56" s="13" t="n"/>
      <c r="H56" s="13" t="n"/>
      <c r="I56" s="23" t="n"/>
      <c r="J56" s="23" t="n"/>
      <c r="K56" s="13" t="n"/>
      <c r="L56" s="13" t="n"/>
      <c r="M56" s="13" t="n"/>
      <c r="N56" s="23" t="n"/>
      <c r="O56" s="16" t="n"/>
      <c r="P56" s="23" t="n"/>
      <c r="Q56" s="14" t="n"/>
      <c r="R56" s="17">
        <f>IF($A56="","",MAX(0,'Paramètres'!$B$3-$I56))</f>
        <v/>
      </c>
      <c r="S56" s="17">
        <f>IF($A56="","",IF(OR($J56="",$M56="Répondue",$M56="Annulée"),0,MAX(0,'Paramètres'!$B$3-$J56)))</f>
        <v/>
      </c>
      <c r="T56" s="2">
        <f>IF($A56="","",IF(AND($M56="Répondue",$P56=""),"Incohérence",IF(AND($M56&lt;&gt;"Répondue",$P56&lt;&gt;""),"Incohérence",IF($S56&gt;='Paramètres'!$B$5,"Retard critique",IF($S56&gt;='Paramètres'!$B$4,"À relancer",IF(AND($J56&lt;&gt;"",$J56-'Paramètres'!$B$3&lt;=2,$J56&gt;='Paramètres'!$B$3),"Échéance proche","RAS"))))))</f>
        <v/>
      </c>
    </row>
    <row r="57" ht="28" customHeight="1">
      <c r="A57" s="13" t="n"/>
      <c r="B57" s="13" t="n"/>
      <c r="C57" s="13" t="n"/>
      <c r="D57" s="14" t="n"/>
      <c r="E57" s="14" t="n"/>
      <c r="F57" s="13" t="n"/>
      <c r="G57" s="13" t="n"/>
      <c r="H57" s="13" t="n"/>
      <c r="I57" s="23" t="n"/>
      <c r="J57" s="23" t="n"/>
      <c r="K57" s="13" t="n"/>
      <c r="L57" s="13" t="n"/>
      <c r="M57" s="13" t="n"/>
      <c r="N57" s="23" t="n"/>
      <c r="O57" s="16" t="n"/>
      <c r="P57" s="23" t="n"/>
      <c r="Q57" s="14" t="n"/>
      <c r="R57" s="10">
        <f>IF($A57="","",MAX(0,'Paramètres'!$B$3-$I57))</f>
        <v/>
      </c>
      <c r="S57" s="10">
        <f>IF($A57="","",IF(OR($J57="",$M57="Répondue",$M57="Annulée"),0,MAX(0,'Paramètres'!$B$3-$J57)))</f>
        <v/>
      </c>
      <c r="T57" s="7">
        <f>IF($A57="","",IF(AND($M57="Répondue",$P57=""),"Incohérence",IF(AND($M57&lt;&gt;"Répondue",$P57&lt;&gt;""),"Incohérence",IF($S57&gt;='Paramètres'!$B$5,"Retard critique",IF($S57&gt;='Paramètres'!$B$4,"À relancer",IF(AND($J57&lt;&gt;"",$J57-'Paramètres'!$B$3&lt;=2,$J57&gt;='Paramètres'!$B$3),"Échéance proche","RAS"))))))</f>
        <v/>
      </c>
    </row>
    <row r="58" ht="28" customHeight="1">
      <c r="A58" s="13" t="n"/>
      <c r="B58" s="13" t="n"/>
      <c r="C58" s="13" t="n"/>
      <c r="D58" s="14" t="n"/>
      <c r="E58" s="14" t="n"/>
      <c r="F58" s="13" t="n"/>
      <c r="G58" s="13" t="n"/>
      <c r="H58" s="13" t="n"/>
      <c r="I58" s="23" t="n"/>
      <c r="J58" s="23" t="n"/>
      <c r="K58" s="13" t="n"/>
      <c r="L58" s="13" t="n"/>
      <c r="M58" s="13" t="n"/>
      <c r="N58" s="23" t="n"/>
      <c r="O58" s="16" t="n"/>
      <c r="P58" s="23" t="n"/>
      <c r="Q58" s="14" t="n"/>
      <c r="R58" s="17">
        <f>IF($A58="","",MAX(0,'Paramètres'!$B$3-$I58))</f>
        <v/>
      </c>
      <c r="S58" s="17">
        <f>IF($A58="","",IF(OR($J58="",$M58="Répondue",$M58="Annulée"),0,MAX(0,'Paramètres'!$B$3-$J58)))</f>
        <v/>
      </c>
      <c r="T58" s="2">
        <f>IF($A58="","",IF(AND($M58="Répondue",$P58=""),"Incohérence",IF(AND($M58&lt;&gt;"Répondue",$P58&lt;&gt;""),"Incohérence",IF($S58&gt;='Paramètres'!$B$5,"Retard critique",IF($S58&gt;='Paramètres'!$B$4,"À relancer",IF(AND($J58&lt;&gt;"",$J58-'Paramètres'!$B$3&lt;=2,$J58&gt;='Paramètres'!$B$3),"Échéance proche","RAS"))))))</f>
        <v/>
      </c>
    </row>
    <row r="59" ht="28" customHeight="1">
      <c r="A59" s="13" t="n"/>
      <c r="B59" s="13" t="n"/>
      <c r="C59" s="13" t="n"/>
      <c r="D59" s="14" t="n"/>
      <c r="E59" s="14" t="n"/>
      <c r="F59" s="13" t="n"/>
      <c r="G59" s="13" t="n"/>
      <c r="H59" s="13" t="n"/>
      <c r="I59" s="23" t="n"/>
      <c r="J59" s="23" t="n"/>
      <c r="K59" s="13" t="n"/>
      <c r="L59" s="13" t="n"/>
      <c r="M59" s="13" t="n"/>
      <c r="N59" s="23" t="n"/>
      <c r="O59" s="16" t="n"/>
      <c r="P59" s="23" t="n"/>
      <c r="Q59" s="14" t="n"/>
      <c r="R59" s="10">
        <f>IF($A59="","",MAX(0,'Paramètres'!$B$3-$I59))</f>
        <v/>
      </c>
      <c r="S59" s="10">
        <f>IF($A59="","",IF(OR($J59="",$M59="Répondue",$M59="Annulée"),0,MAX(0,'Paramètres'!$B$3-$J59)))</f>
        <v/>
      </c>
      <c r="T59" s="7">
        <f>IF($A59="","",IF(AND($M59="Répondue",$P59=""),"Incohérence",IF(AND($M59&lt;&gt;"Répondue",$P59&lt;&gt;""),"Incohérence",IF($S59&gt;='Paramètres'!$B$5,"Retard critique",IF($S59&gt;='Paramètres'!$B$4,"À relancer",IF(AND($J59&lt;&gt;"",$J59-'Paramètres'!$B$3&lt;=2,$J59&gt;='Paramètres'!$B$3),"Échéance proche","RAS"))))))</f>
        <v/>
      </c>
    </row>
    <row r="60" ht="28" customHeight="1">
      <c r="A60" s="13" t="n"/>
      <c r="B60" s="13" t="n"/>
      <c r="C60" s="13" t="n"/>
      <c r="D60" s="14" t="n"/>
      <c r="E60" s="14" t="n"/>
      <c r="F60" s="13" t="n"/>
      <c r="G60" s="13" t="n"/>
      <c r="H60" s="13" t="n"/>
      <c r="I60" s="23" t="n"/>
      <c r="J60" s="23" t="n"/>
      <c r="K60" s="13" t="n"/>
      <c r="L60" s="13" t="n"/>
      <c r="M60" s="13" t="n"/>
      <c r="N60" s="23" t="n"/>
      <c r="O60" s="16" t="n"/>
      <c r="P60" s="23" t="n"/>
      <c r="Q60" s="14" t="n"/>
      <c r="R60" s="17">
        <f>IF($A60="","",MAX(0,'Paramètres'!$B$3-$I60))</f>
        <v/>
      </c>
      <c r="S60" s="17">
        <f>IF($A60="","",IF(OR($J60="",$M60="Répondue",$M60="Annulée"),0,MAX(0,'Paramètres'!$B$3-$J60)))</f>
        <v/>
      </c>
      <c r="T60" s="2">
        <f>IF($A60="","",IF(AND($M60="Répondue",$P60=""),"Incohérence",IF(AND($M60&lt;&gt;"Répondue",$P60&lt;&gt;""),"Incohérence",IF($S60&gt;='Paramètres'!$B$5,"Retard critique",IF($S60&gt;='Paramètres'!$B$4,"À relancer",IF(AND($J60&lt;&gt;"",$J60-'Paramètres'!$B$3&lt;=2,$J60&gt;='Paramètres'!$B$3),"Échéance proche","RAS"))))))</f>
        <v/>
      </c>
    </row>
    <row r="61" ht="28" customHeight="1">
      <c r="A61" s="13" t="n"/>
      <c r="B61" s="13" t="n"/>
      <c r="C61" s="13" t="n"/>
      <c r="D61" s="14" t="n"/>
      <c r="E61" s="14" t="n"/>
      <c r="F61" s="13" t="n"/>
      <c r="G61" s="13" t="n"/>
      <c r="H61" s="13" t="n"/>
      <c r="I61" s="23" t="n"/>
      <c r="J61" s="23" t="n"/>
      <c r="K61" s="13" t="n"/>
      <c r="L61" s="13" t="n"/>
      <c r="M61" s="13" t="n"/>
      <c r="N61" s="23" t="n"/>
      <c r="O61" s="16" t="n"/>
      <c r="P61" s="23" t="n"/>
      <c r="Q61" s="14" t="n"/>
      <c r="R61" s="10">
        <f>IF($A61="","",MAX(0,'Paramètres'!$B$3-$I61))</f>
        <v/>
      </c>
      <c r="S61" s="10">
        <f>IF($A61="","",IF(OR($J61="",$M61="Répondue",$M61="Annulée"),0,MAX(0,'Paramètres'!$B$3-$J61)))</f>
        <v/>
      </c>
      <c r="T61" s="7">
        <f>IF($A61="","",IF(AND($M61="Répondue",$P61=""),"Incohérence",IF(AND($M61&lt;&gt;"Répondue",$P61&lt;&gt;""),"Incohérence",IF($S61&gt;='Paramètres'!$B$5,"Retard critique",IF($S61&gt;='Paramètres'!$B$4,"À relancer",IF(AND($J61&lt;&gt;"",$J61-'Paramètres'!$B$3&lt;=2,$J61&gt;='Paramètres'!$B$3),"Échéance proche","RAS"))))))</f>
        <v/>
      </c>
    </row>
    <row r="62" ht="28" customHeight="1">
      <c r="A62" s="13" t="n"/>
      <c r="B62" s="13" t="n"/>
      <c r="C62" s="13" t="n"/>
      <c r="D62" s="14" t="n"/>
      <c r="E62" s="14" t="n"/>
      <c r="F62" s="13" t="n"/>
      <c r="G62" s="13" t="n"/>
      <c r="H62" s="13" t="n"/>
      <c r="I62" s="23" t="n"/>
      <c r="J62" s="23" t="n"/>
      <c r="K62" s="13" t="n"/>
      <c r="L62" s="13" t="n"/>
      <c r="M62" s="13" t="n"/>
      <c r="N62" s="23" t="n"/>
      <c r="O62" s="16" t="n"/>
      <c r="P62" s="23" t="n"/>
      <c r="Q62" s="14" t="n"/>
      <c r="R62" s="17">
        <f>IF($A62="","",MAX(0,'Paramètres'!$B$3-$I62))</f>
        <v/>
      </c>
      <c r="S62" s="17">
        <f>IF($A62="","",IF(OR($J62="",$M62="Répondue",$M62="Annulée"),0,MAX(0,'Paramètres'!$B$3-$J62)))</f>
        <v/>
      </c>
      <c r="T62" s="2">
        <f>IF($A62="","",IF(AND($M62="Répondue",$P62=""),"Incohérence",IF(AND($M62&lt;&gt;"Répondue",$P62&lt;&gt;""),"Incohérence",IF($S62&gt;='Paramètres'!$B$5,"Retard critique",IF($S62&gt;='Paramètres'!$B$4,"À relancer",IF(AND($J62&lt;&gt;"",$J62-'Paramètres'!$B$3&lt;=2,$J62&gt;='Paramètres'!$B$3),"Échéance proche","RAS"))))))</f>
        <v/>
      </c>
    </row>
    <row r="63" ht="28" customHeight="1">
      <c r="A63" s="13" t="n"/>
      <c r="B63" s="13" t="n"/>
      <c r="C63" s="13" t="n"/>
      <c r="D63" s="14" t="n"/>
      <c r="E63" s="14" t="n"/>
      <c r="F63" s="13" t="n"/>
      <c r="G63" s="13" t="n"/>
      <c r="H63" s="13" t="n"/>
      <c r="I63" s="23" t="n"/>
      <c r="J63" s="23" t="n"/>
      <c r="K63" s="13" t="n"/>
      <c r="L63" s="13" t="n"/>
      <c r="M63" s="13" t="n"/>
      <c r="N63" s="23" t="n"/>
      <c r="O63" s="16" t="n"/>
      <c r="P63" s="23" t="n"/>
      <c r="Q63" s="14" t="n"/>
      <c r="R63" s="10">
        <f>IF($A63="","",MAX(0,'Paramètres'!$B$3-$I63))</f>
        <v/>
      </c>
      <c r="S63" s="10">
        <f>IF($A63="","",IF(OR($J63="",$M63="Répondue",$M63="Annulée"),0,MAX(0,'Paramètres'!$B$3-$J63)))</f>
        <v/>
      </c>
      <c r="T63" s="7">
        <f>IF($A63="","",IF(AND($M63="Répondue",$P63=""),"Incohérence",IF(AND($M63&lt;&gt;"Répondue",$P63&lt;&gt;""),"Incohérence",IF($S63&gt;='Paramètres'!$B$5,"Retard critique",IF($S63&gt;='Paramètres'!$B$4,"À relancer",IF(AND($J63&lt;&gt;"",$J63-'Paramètres'!$B$3&lt;=2,$J63&gt;='Paramètres'!$B$3),"Échéance proche","RAS"))))))</f>
        <v/>
      </c>
    </row>
    <row r="64" ht="28" customHeight="1">
      <c r="A64" s="13" t="n"/>
      <c r="B64" s="13" t="n"/>
      <c r="C64" s="13" t="n"/>
      <c r="D64" s="14" t="n"/>
      <c r="E64" s="14" t="n"/>
      <c r="F64" s="13" t="n"/>
      <c r="G64" s="13" t="n"/>
      <c r="H64" s="13" t="n"/>
      <c r="I64" s="23" t="n"/>
      <c r="J64" s="23" t="n"/>
      <c r="K64" s="13" t="n"/>
      <c r="L64" s="13" t="n"/>
      <c r="M64" s="13" t="n"/>
      <c r="N64" s="23" t="n"/>
      <c r="O64" s="16" t="n"/>
      <c r="P64" s="23" t="n"/>
      <c r="Q64" s="14" t="n"/>
      <c r="R64" s="17">
        <f>IF($A64="","",MAX(0,'Paramètres'!$B$3-$I64))</f>
        <v/>
      </c>
      <c r="S64" s="17">
        <f>IF($A64="","",IF(OR($J64="",$M64="Répondue",$M64="Annulée"),0,MAX(0,'Paramètres'!$B$3-$J64)))</f>
        <v/>
      </c>
      <c r="T64" s="2">
        <f>IF($A64="","",IF(AND($M64="Répondue",$P64=""),"Incohérence",IF(AND($M64&lt;&gt;"Répondue",$P64&lt;&gt;""),"Incohérence",IF($S64&gt;='Paramètres'!$B$5,"Retard critique",IF($S64&gt;='Paramètres'!$B$4,"À relancer",IF(AND($J64&lt;&gt;"",$J64-'Paramètres'!$B$3&lt;=2,$J64&gt;='Paramètres'!$B$3),"Échéance proche","RAS"))))))</f>
        <v/>
      </c>
    </row>
    <row r="65" ht="28" customHeight="1">
      <c r="A65" s="13" t="n"/>
      <c r="B65" s="13" t="n"/>
      <c r="C65" s="13" t="n"/>
      <c r="D65" s="14" t="n"/>
      <c r="E65" s="14" t="n"/>
      <c r="F65" s="13" t="n"/>
      <c r="G65" s="13" t="n"/>
      <c r="H65" s="13" t="n"/>
      <c r="I65" s="23" t="n"/>
      <c r="J65" s="23" t="n"/>
      <c r="K65" s="13" t="n"/>
      <c r="L65" s="13" t="n"/>
      <c r="M65" s="13" t="n"/>
      <c r="N65" s="23" t="n"/>
      <c r="O65" s="16" t="n"/>
      <c r="P65" s="23" t="n"/>
      <c r="Q65" s="14" t="n"/>
      <c r="R65" s="10">
        <f>IF($A65="","",MAX(0,'Paramètres'!$B$3-$I65))</f>
        <v/>
      </c>
      <c r="S65" s="10">
        <f>IF($A65="","",IF(OR($J65="",$M65="Répondue",$M65="Annulée"),0,MAX(0,'Paramètres'!$B$3-$J65)))</f>
        <v/>
      </c>
      <c r="T65" s="7">
        <f>IF($A65="","",IF(AND($M65="Répondue",$P65=""),"Incohérence",IF(AND($M65&lt;&gt;"Répondue",$P65&lt;&gt;""),"Incohérence",IF($S65&gt;='Paramètres'!$B$5,"Retard critique",IF($S65&gt;='Paramètres'!$B$4,"À relancer",IF(AND($J65&lt;&gt;"",$J65-'Paramètres'!$B$3&lt;=2,$J65&gt;='Paramètres'!$B$3),"Échéance proche","RAS"))))))</f>
        <v/>
      </c>
    </row>
    <row r="66" ht="28" customHeight="1">
      <c r="A66" s="13" t="n"/>
      <c r="B66" s="13" t="n"/>
      <c r="C66" s="13" t="n"/>
      <c r="D66" s="14" t="n"/>
      <c r="E66" s="14" t="n"/>
      <c r="F66" s="13" t="n"/>
      <c r="G66" s="13" t="n"/>
      <c r="H66" s="13" t="n"/>
      <c r="I66" s="23" t="n"/>
      <c r="J66" s="23" t="n"/>
      <c r="K66" s="13" t="n"/>
      <c r="L66" s="13" t="n"/>
      <c r="M66" s="13" t="n"/>
      <c r="N66" s="23" t="n"/>
      <c r="O66" s="16" t="n"/>
      <c r="P66" s="23" t="n"/>
      <c r="Q66" s="14" t="n"/>
      <c r="R66" s="17">
        <f>IF($A66="","",MAX(0,'Paramètres'!$B$3-$I66))</f>
        <v/>
      </c>
      <c r="S66" s="17">
        <f>IF($A66="","",IF(OR($J66="",$M66="Répondue",$M66="Annulée"),0,MAX(0,'Paramètres'!$B$3-$J66)))</f>
        <v/>
      </c>
      <c r="T66" s="2">
        <f>IF($A66="","",IF(AND($M66="Répondue",$P66=""),"Incohérence",IF(AND($M66&lt;&gt;"Répondue",$P66&lt;&gt;""),"Incohérence",IF($S66&gt;='Paramètres'!$B$5,"Retard critique",IF($S66&gt;='Paramètres'!$B$4,"À relancer",IF(AND($J66&lt;&gt;"",$J66-'Paramètres'!$B$3&lt;=2,$J66&gt;='Paramètres'!$B$3),"Échéance proche","RAS"))))))</f>
        <v/>
      </c>
    </row>
    <row r="67" ht="28" customHeight="1">
      <c r="A67" s="13" t="n"/>
      <c r="B67" s="13" t="n"/>
      <c r="C67" s="13" t="n"/>
      <c r="D67" s="14" t="n"/>
      <c r="E67" s="14" t="n"/>
      <c r="F67" s="13" t="n"/>
      <c r="G67" s="13" t="n"/>
      <c r="H67" s="13" t="n"/>
      <c r="I67" s="23" t="n"/>
      <c r="J67" s="23" t="n"/>
      <c r="K67" s="13" t="n"/>
      <c r="L67" s="13" t="n"/>
      <c r="M67" s="13" t="n"/>
      <c r="N67" s="23" t="n"/>
      <c r="O67" s="16" t="n"/>
      <c r="P67" s="23" t="n"/>
      <c r="Q67" s="14" t="n"/>
      <c r="R67" s="10">
        <f>IF($A67="","",MAX(0,'Paramètres'!$B$3-$I67))</f>
        <v/>
      </c>
      <c r="S67" s="10">
        <f>IF($A67="","",IF(OR($J67="",$M67="Répondue",$M67="Annulée"),0,MAX(0,'Paramètres'!$B$3-$J67)))</f>
        <v/>
      </c>
      <c r="T67" s="7">
        <f>IF($A67="","",IF(AND($M67="Répondue",$P67=""),"Incohérence",IF(AND($M67&lt;&gt;"Répondue",$P67&lt;&gt;""),"Incohérence",IF($S67&gt;='Paramètres'!$B$5,"Retard critique",IF($S67&gt;='Paramètres'!$B$4,"À relancer",IF(AND($J67&lt;&gt;"",$J67-'Paramètres'!$B$3&lt;=2,$J67&gt;='Paramètres'!$B$3),"Échéance proche","RAS"))))))</f>
        <v/>
      </c>
    </row>
    <row r="68" ht="28" customHeight="1">
      <c r="A68" s="13" t="n"/>
      <c r="B68" s="13" t="n"/>
      <c r="C68" s="13" t="n"/>
      <c r="D68" s="14" t="n"/>
      <c r="E68" s="14" t="n"/>
      <c r="F68" s="13" t="n"/>
      <c r="G68" s="13" t="n"/>
      <c r="H68" s="13" t="n"/>
      <c r="I68" s="23" t="n"/>
      <c r="J68" s="23" t="n"/>
      <c r="K68" s="13" t="n"/>
      <c r="L68" s="13" t="n"/>
      <c r="M68" s="13" t="n"/>
      <c r="N68" s="23" t="n"/>
      <c r="O68" s="16" t="n"/>
      <c r="P68" s="23" t="n"/>
      <c r="Q68" s="14" t="n"/>
      <c r="R68" s="17">
        <f>IF($A68="","",MAX(0,'Paramètres'!$B$3-$I68))</f>
        <v/>
      </c>
      <c r="S68" s="17">
        <f>IF($A68="","",IF(OR($J68="",$M68="Répondue",$M68="Annulée"),0,MAX(0,'Paramètres'!$B$3-$J68)))</f>
        <v/>
      </c>
      <c r="T68" s="2">
        <f>IF($A68="","",IF(AND($M68="Répondue",$P68=""),"Incohérence",IF(AND($M68&lt;&gt;"Répondue",$P68&lt;&gt;""),"Incohérence",IF($S68&gt;='Paramètres'!$B$5,"Retard critique",IF($S68&gt;='Paramètres'!$B$4,"À relancer",IF(AND($J68&lt;&gt;"",$J68-'Paramètres'!$B$3&lt;=2,$J68&gt;='Paramètres'!$B$3),"Échéance proche","RAS"))))))</f>
        <v/>
      </c>
    </row>
    <row r="69" ht="28" customHeight="1">
      <c r="A69" s="13" t="n"/>
      <c r="B69" s="13" t="n"/>
      <c r="C69" s="13" t="n"/>
      <c r="D69" s="14" t="n"/>
      <c r="E69" s="14" t="n"/>
      <c r="F69" s="13" t="n"/>
      <c r="G69" s="13" t="n"/>
      <c r="H69" s="13" t="n"/>
      <c r="I69" s="23" t="n"/>
      <c r="J69" s="23" t="n"/>
      <c r="K69" s="13" t="n"/>
      <c r="L69" s="13" t="n"/>
      <c r="M69" s="13" t="n"/>
      <c r="N69" s="23" t="n"/>
      <c r="O69" s="16" t="n"/>
      <c r="P69" s="23" t="n"/>
      <c r="Q69" s="14" t="n"/>
      <c r="R69" s="10">
        <f>IF($A69="","",MAX(0,'Paramètres'!$B$3-$I69))</f>
        <v/>
      </c>
      <c r="S69" s="10">
        <f>IF($A69="","",IF(OR($J69="",$M69="Répondue",$M69="Annulée"),0,MAX(0,'Paramètres'!$B$3-$J69)))</f>
        <v/>
      </c>
      <c r="T69" s="7">
        <f>IF($A69="","",IF(AND($M69="Répondue",$P69=""),"Incohérence",IF(AND($M69&lt;&gt;"Répondue",$P69&lt;&gt;""),"Incohérence",IF($S69&gt;='Paramètres'!$B$5,"Retard critique",IF($S69&gt;='Paramètres'!$B$4,"À relancer",IF(AND($J69&lt;&gt;"",$J69-'Paramètres'!$B$3&lt;=2,$J69&gt;='Paramètres'!$B$3),"Échéance proche","RAS"))))))</f>
        <v/>
      </c>
    </row>
    <row r="70" ht="28" customHeight="1">
      <c r="A70" s="13" t="n"/>
      <c r="B70" s="13" t="n"/>
      <c r="C70" s="13" t="n"/>
      <c r="D70" s="14" t="n"/>
      <c r="E70" s="14" t="n"/>
      <c r="F70" s="13" t="n"/>
      <c r="G70" s="13" t="n"/>
      <c r="H70" s="13" t="n"/>
      <c r="I70" s="23" t="n"/>
      <c r="J70" s="23" t="n"/>
      <c r="K70" s="13" t="n"/>
      <c r="L70" s="13" t="n"/>
      <c r="M70" s="13" t="n"/>
      <c r="N70" s="23" t="n"/>
      <c r="O70" s="16" t="n"/>
      <c r="P70" s="23" t="n"/>
      <c r="Q70" s="14" t="n"/>
      <c r="R70" s="17">
        <f>IF($A70="","",MAX(0,'Paramètres'!$B$3-$I70))</f>
        <v/>
      </c>
      <c r="S70" s="17">
        <f>IF($A70="","",IF(OR($J70="",$M70="Répondue",$M70="Annulée"),0,MAX(0,'Paramètres'!$B$3-$J70)))</f>
        <v/>
      </c>
      <c r="T70" s="2">
        <f>IF($A70="","",IF(AND($M70="Répondue",$P70=""),"Incohérence",IF(AND($M70&lt;&gt;"Répondue",$P70&lt;&gt;""),"Incohérence",IF($S70&gt;='Paramètres'!$B$5,"Retard critique",IF($S70&gt;='Paramètres'!$B$4,"À relancer",IF(AND($J70&lt;&gt;"",$J70-'Paramètres'!$B$3&lt;=2,$J70&gt;='Paramètres'!$B$3),"Échéance proche","RAS"))))))</f>
        <v/>
      </c>
    </row>
    <row r="71" ht="28" customHeight="1">
      <c r="A71" s="13" t="n"/>
      <c r="B71" s="13" t="n"/>
      <c r="C71" s="13" t="n"/>
      <c r="D71" s="14" t="n"/>
      <c r="E71" s="14" t="n"/>
      <c r="F71" s="13" t="n"/>
      <c r="G71" s="13" t="n"/>
      <c r="H71" s="13" t="n"/>
      <c r="I71" s="23" t="n"/>
      <c r="J71" s="23" t="n"/>
      <c r="K71" s="13" t="n"/>
      <c r="L71" s="13" t="n"/>
      <c r="M71" s="13" t="n"/>
      <c r="N71" s="23" t="n"/>
      <c r="O71" s="16" t="n"/>
      <c r="P71" s="23" t="n"/>
      <c r="Q71" s="14" t="n"/>
      <c r="R71" s="10">
        <f>IF($A71="","",MAX(0,'Paramètres'!$B$3-$I71))</f>
        <v/>
      </c>
      <c r="S71" s="10">
        <f>IF($A71="","",IF(OR($J71="",$M71="Répondue",$M71="Annulée"),0,MAX(0,'Paramètres'!$B$3-$J71)))</f>
        <v/>
      </c>
      <c r="T71" s="7">
        <f>IF($A71="","",IF(AND($M71="Répondue",$P71=""),"Incohérence",IF(AND($M71&lt;&gt;"Répondue",$P71&lt;&gt;""),"Incohérence",IF($S71&gt;='Paramètres'!$B$5,"Retard critique",IF($S71&gt;='Paramètres'!$B$4,"À relancer",IF(AND($J71&lt;&gt;"",$J71-'Paramètres'!$B$3&lt;=2,$J71&gt;='Paramètres'!$B$3),"Échéance proche","RAS"))))))</f>
        <v/>
      </c>
    </row>
    <row r="72" ht="28" customHeight="1">
      <c r="A72" s="13" t="n"/>
      <c r="B72" s="13" t="n"/>
      <c r="C72" s="13" t="n"/>
      <c r="D72" s="14" t="n"/>
      <c r="E72" s="14" t="n"/>
      <c r="F72" s="13" t="n"/>
      <c r="G72" s="13" t="n"/>
      <c r="H72" s="13" t="n"/>
      <c r="I72" s="23" t="n"/>
      <c r="J72" s="23" t="n"/>
      <c r="K72" s="13" t="n"/>
      <c r="L72" s="13" t="n"/>
      <c r="M72" s="13" t="n"/>
      <c r="N72" s="23" t="n"/>
      <c r="O72" s="16" t="n"/>
      <c r="P72" s="23" t="n"/>
      <c r="Q72" s="14" t="n"/>
      <c r="R72" s="17">
        <f>IF($A72="","",MAX(0,'Paramètres'!$B$3-$I72))</f>
        <v/>
      </c>
      <c r="S72" s="17">
        <f>IF($A72="","",IF(OR($J72="",$M72="Répondue",$M72="Annulée"),0,MAX(0,'Paramètres'!$B$3-$J72)))</f>
        <v/>
      </c>
      <c r="T72" s="2">
        <f>IF($A72="","",IF(AND($M72="Répondue",$P72=""),"Incohérence",IF(AND($M72&lt;&gt;"Répondue",$P72&lt;&gt;""),"Incohérence",IF($S72&gt;='Paramètres'!$B$5,"Retard critique",IF($S72&gt;='Paramètres'!$B$4,"À relancer",IF(AND($J72&lt;&gt;"",$J72-'Paramètres'!$B$3&lt;=2,$J72&gt;='Paramètres'!$B$3),"Échéance proche","RAS"))))))</f>
        <v/>
      </c>
    </row>
    <row r="73" ht="28" customHeight="1">
      <c r="A73" s="13" t="n"/>
      <c r="B73" s="13" t="n"/>
      <c r="C73" s="13" t="n"/>
      <c r="D73" s="14" t="n"/>
      <c r="E73" s="14" t="n"/>
      <c r="F73" s="13" t="n"/>
      <c r="G73" s="13" t="n"/>
      <c r="H73" s="13" t="n"/>
      <c r="I73" s="23" t="n"/>
      <c r="J73" s="23" t="n"/>
      <c r="K73" s="13" t="n"/>
      <c r="L73" s="13" t="n"/>
      <c r="M73" s="13" t="n"/>
      <c r="N73" s="23" t="n"/>
      <c r="O73" s="16" t="n"/>
      <c r="P73" s="23" t="n"/>
      <c r="Q73" s="14" t="n"/>
      <c r="R73" s="10">
        <f>IF($A73="","",MAX(0,'Paramètres'!$B$3-$I73))</f>
        <v/>
      </c>
      <c r="S73" s="10">
        <f>IF($A73="","",IF(OR($J73="",$M73="Répondue",$M73="Annulée"),0,MAX(0,'Paramètres'!$B$3-$J73)))</f>
        <v/>
      </c>
      <c r="T73" s="7">
        <f>IF($A73="","",IF(AND($M73="Répondue",$P73=""),"Incohérence",IF(AND($M73&lt;&gt;"Répondue",$P73&lt;&gt;""),"Incohérence",IF($S73&gt;='Paramètres'!$B$5,"Retard critique",IF($S73&gt;='Paramètres'!$B$4,"À relancer",IF(AND($J73&lt;&gt;"",$J73-'Paramètres'!$B$3&lt;=2,$J73&gt;='Paramètres'!$B$3),"Échéance proche","RAS"))))))</f>
        <v/>
      </c>
    </row>
    <row r="74" ht="28" customHeight="1">
      <c r="A74" s="13" t="n"/>
      <c r="B74" s="13" t="n"/>
      <c r="C74" s="13" t="n"/>
      <c r="D74" s="14" t="n"/>
      <c r="E74" s="14" t="n"/>
      <c r="F74" s="13" t="n"/>
      <c r="G74" s="13" t="n"/>
      <c r="H74" s="13" t="n"/>
      <c r="I74" s="23" t="n"/>
      <c r="J74" s="23" t="n"/>
      <c r="K74" s="13" t="n"/>
      <c r="L74" s="13" t="n"/>
      <c r="M74" s="13" t="n"/>
      <c r="N74" s="23" t="n"/>
      <c r="O74" s="16" t="n"/>
      <c r="P74" s="23" t="n"/>
      <c r="Q74" s="14" t="n"/>
      <c r="R74" s="17">
        <f>IF($A74="","",MAX(0,'Paramètres'!$B$3-$I74))</f>
        <v/>
      </c>
      <c r="S74" s="17">
        <f>IF($A74="","",IF(OR($J74="",$M74="Répondue",$M74="Annulée"),0,MAX(0,'Paramètres'!$B$3-$J74)))</f>
        <v/>
      </c>
      <c r="T74" s="2">
        <f>IF($A74="","",IF(AND($M74="Répondue",$P74=""),"Incohérence",IF(AND($M74&lt;&gt;"Répondue",$P74&lt;&gt;""),"Incohérence",IF($S74&gt;='Paramètres'!$B$5,"Retard critique",IF($S74&gt;='Paramètres'!$B$4,"À relancer",IF(AND($J74&lt;&gt;"",$J74-'Paramètres'!$B$3&lt;=2,$J74&gt;='Paramètres'!$B$3),"Échéance proche","RAS"))))))</f>
        <v/>
      </c>
    </row>
    <row r="75" ht="28" customHeight="1">
      <c r="A75" s="13" t="n"/>
      <c r="B75" s="13" t="n"/>
      <c r="C75" s="13" t="n"/>
      <c r="D75" s="14" t="n"/>
      <c r="E75" s="14" t="n"/>
      <c r="F75" s="13" t="n"/>
      <c r="G75" s="13" t="n"/>
      <c r="H75" s="13" t="n"/>
      <c r="I75" s="23" t="n"/>
      <c r="J75" s="23" t="n"/>
      <c r="K75" s="13" t="n"/>
      <c r="L75" s="13" t="n"/>
      <c r="M75" s="13" t="n"/>
      <c r="N75" s="23" t="n"/>
      <c r="O75" s="16" t="n"/>
      <c r="P75" s="23" t="n"/>
      <c r="Q75" s="14" t="n"/>
      <c r="R75" s="10">
        <f>IF($A75="","",MAX(0,'Paramètres'!$B$3-$I75))</f>
        <v/>
      </c>
      <c r="S75" s="10">
        <f>IF($A75="","",IF(OR($J75="",$M75="Répondue",$M75="Annulée"),0,MAX(0,'Paramètres'!$B$3-$J75)))</f>
        <v/>
      </c>
      <c r="T75" s="7">
        <f>IF($A75="","",IF(AND($M75="Répondue",$P75=""),"Incohérence",IF(AND($M75&lt;&gt;"Répondue",$P75&lt;&gt;""),"Incohérence",IF($S75&gt;='Paramètres'!$B$5,"Retard critique",IF($S75&gt;='Paramètres'!$B$4,"À relancer",IF(AND($J75&lt;&gt;"",$J75-'Paramètres'!$B$3&lt;=2,$J75&gt;='Paramètres'!$B$3),"Échéance proche","RAS"))))))</f>
        <v/>
      </c>
    </row>
    <row r="76" ht="28" customHeight="1">
      <c r="A76" s="13" t="n"/>
      <c r="B76" s="13" t="n"/>
      <c r="C76" s="13" t="n"/>
      <c r="D76" s="14" t="n"/>
      <c r="E76" s="14" t="n"/>
      <c r="F76" s="13" t="n"/>
      <c r="G76" s="13" t="n"/>
      <c r="H76" s="13" t="n"/>
      <c r="I76" s="23" t="n"/>
      <c r="J76" s="23" t="n"/>
      <c r="K76" s="13" t="n"/>
      <c r="L76" s="13" t="n"/>
      <c r="M76" s="13" t="n"/>
      <c r="N76" s="23" t="n"/>
      <c r="O76" s="16" t="n"/>
      <c r="P76" s="23" t="n"/>
      <c r="Q76" s="14" t="n"/>
      <c r="R76" s="17">
        <f>IF($A76="","",MAX(0,'Paramètres'!$B$3-$I76))</f>
        <v/>
      </c>
      <c r="S76" s="17">
        <f>IF($A76="","",IF(OR($J76="",$M76="Répondue",$M76="Annulée"),0,MAX(0,'Paramètres'!$B$3-$J76)))</f>
        <v/>
      </c>
      <c r="T76" s="2">
        <f>IF($A76="","",IF(AND($M76="Répondue",$P76=""),"Incohérence",IF(AND($M76&lt;&gt;"Répondue",$P76&lt;&gt;""),"Incohérence",IF($S76&gt;='Paramètres'!$B$5,"Retard critique",IF($S76&gt;='Paramètres'!$B$4,"À relancer",IF(AND($J76&lt;&gt;"",$J76-'Paramètres'!$B$3&lt;=2,$J76&gt;='Paramètres'!$B$3),"Échéance proche","RAS"))))))</f>
        <v/>
      </c>
    </row>
    <row r="77" ht="28" customHeight="1">
      <c r="A77" s="13" t="n"/>
      <c r="B77" s="13" t="n"/>
      <c r="C77" s="13" t="n"/>
      <c r="D77" s="14" t="n"/>
      <c r="E77" s="14" t="n"/>
      <c r="F77" s="13" t="n"/>
      <c r="G77" s="13" t="n"/>
      <c r="H77" s="13" t="n"/>
      <c r="I77" s="23" t="n"/>
      <c r="J77" s="23" t="n"/>
      <c r="K77" s="13" t="n"/>
      <c r="L77" s="13" t="n"/>
      <c r="M77" s="13" t="n"/>
      <c r="N77" s="23" t="n"/>
      <c r="O77" s="16" t="n"/>
      <c r="P77" s="23" t="n"/>
      <c r="Q77" s="14" t="n"/>
      <c r="R77" s="10">
        <f>IF($A77="","",MAX(0,'Paramètres'!$B$3-$I77))</f>
        <v/>
      </c>
      <c r="S77" s="10">
        <f>IF($A77="","",IF(OR($J77="",$M77="Répondue",$M77="Annulée"),0,MAX(0,'Paramètres'!$B$3-$J77)))</f>
        <v/>
      </c>
      <c r="T77" s="7">
        <f>IF($A77="","",IF(AND($M77="Répondue",$P77=""),"Incohérence",IF(AND($M77&lt;&gt;"Répondue",$P77&lt;&gt;""),"Incohérence",IF($S77&gt;='Paramètres'!$B$5,"Retard critique",IF($S77&gt;='Paramètres'!$B$4,"À relancer",IF(AND($J77&lt;&gt;"",$J77-'Paramètres'!$B$3&lt;=2,$J77&gt;='Paramètres'!$B$3),"Échéance proche","RAS"))))))</f>
        <v/>
      </c>
    </row>
    <row r="78" ht="28" customHeight="1">
      <c r="A78" s="13" t="n"/>
      <c r="B78" s="13" t="n"/>
      <c r="C78" s="13" t="n"/>
      <c r="D78" s="14" t="n"/>
      <c r="E78" s="14" t="n"/>
      <c r="F78" s="13" t="n"/>
      <c r="G78" s="13" t="n"/>
      <c r="H78" s="13" t="n"/>
      <c r="I78" s="23" t="n"/>
      <c r="J78" s="23" t="n"/>
      <c r="K78" s="13" t="n"/>
      <c r="L78" s="13" t="n"/>
      <c r="M78" s="13" t="n"/>
      <c r="N78" s="23" t="n"/>
      <c r="O78" s="16" t="n"/>
      <c r="P78" s="23" t="n"/>
      <c r="Q78" s="14" t="n"/>
      <c r="R78" s="17">
        <f>IF($A78="","",MAX(0,'Paramètres'!$B$3-$I78))</f>
        <v/>
      </c>
      <c r="S78" s="17">
        <f>IF($A78="","",IF(OR($J78="",$M78="Répondue",$M78="Annulée"),0,MAX(0,'Paramètres'!$B$3-$J78)))</f>
        <v/>
      </c>
      <c r="T78" s="2">
        <f>IF($A78="","",IF(AND($M78="Répondue",$P78=""),"Incohérence",IF(AND($M78&lt;&gt;"Répondue",$P78&lt;&gt;""),"Incohérence",IF($S78&gt;='Paramètres'!$B$5,"Retard critique",IF($S78&gt;='Paramètres'!$B$4,"À relancer",IF(AND($J78&lt;&gt;"",$J78-'Paramètres'!$B$3&lt;=2,$J78&gt;='Paramètres'!$B$3),"Échéance proche","RAS"))))))</f>
        <v/>
      </c>
    </row>
    <row r="79" ht="28" customHeight="1">
      <c r="A79" s="13" t="n"/>
      <c r="B79" s="13" t="n"/>
      <c r="C79" s="13" t="n"/>
      <c r="D79" s="14" t="n"/>
      <c r="E79" s="14" t="n"/>
      <c r="F79" s="13" t="n"/>
      <c r="G79" s="13" t="n"/>
      <c r="H79" s="13" t="n"/>
      <c r="I79" s="23" t="n"/>
      <c r="J79" s="23" t="n"/>
      <c r="K79" s="13" t="n"/>
      <c r="L79" s="13" t="n"/>
      <c r="M79" s="13" t="n"/>
      <c r="N79" s="23" t="n"/>
      <c r="O79" s="16" t="n"/>
      <c r="P79" s="23" t="n"/>
      <c r="Q79" s="14" t="n"/>
      <c r="R79" s="10">
        <f>IF($A79="","",MAX(0,'Paramètres'!$B$3-$I79))</f>
        <v/>
      </c>
      <c r="S79" s="10">
        <f>IF($A79="","",IF(OR($J79="",$M79="Répondue",$M79="Annulée"),0,MAX(0,'Paramètres'!$B$3-$J79)))</f>
        <v/>
      </c>
      <c r="T79" s="7">
        <f>IF($A79="","",IF(AND($M79="Répondue",$P79=""),"Incohérence",IF(AND($M79&lt;&gt;"Répondue",$P79&lt;&gt;""),"Incohérence",IF($S79&gt;='Paramètres'!$B$5,"Retard critique",IF($S79&gt;='Paramètres'!$B$4,"À relancer",IF(AND($J79&lt;&gt;"",$J79-'Paramètres'!$B$3&lt;=2,$J79&gt;='Paramètres'!$B$3),"Échéance proche","RAS"))))))</f>
        <v/>
      </c>
    </row>
    <row r="80" ht="28" customHeight="1">
      <c r="A80" s="13" t="n"/>
      <c r="B80" s="13" t="n"/>
      <c r="C80" s="13" t="n"/>
      <c r="D80" s="14" t="n"/>
      <c r="E80" s="14" t="n"/>
      <c r="F80" s="13" t="n"/>
      <c r="G80" s="13" t="n"/>
      <c r="H80" s="13" t="n"/>
      <c r="I80" s="23" t="n"/>
      <c r="J80" s="23" t="n"/>
      <c r="K80" s="13" t="n"/>
      <c r="L80" s="13" t="n"/>
      <c r="M80" s="13" t="n"/>
      <c r="N80" s="23" t="n"/>
      <c r="O80" s="16" t="n"/>
      <c r="P80" s="23" t="n"/>
      <c r="Q80" s="14" t="n"/>
      <c r="R80" s="17">
        <f>IF($A80="","",MAX(0,'Paramètres'!$B$3-$I80))</f>
        <v/>
      </c>
      <c r="S80" s="17">
        <f>IF($A80="","",IF(OR($J80="",$M80="Répondue",$M80="Annulée"),0,MAX(0,'Paramètres'!$B$3-$J80)))</f>
        <v/>
      </c>
      <c r="T80" s="2">
        <f>IF($A80="","",IF(AND($M80="Répondue",$P80=""),"Incohérence",IF(AND($M80&lt;&gt;"Répondue",$P80&lt;&gt;""),"Incohérence",IF($S80&gt;='Paramètres'!$B$5,"Retard critique",IF($S80&gt;='Paramètres'!$B$4,"À relancer",IF(AND($J80&lt;&gt;"",$J80-'Paramètres'!$B$3&lt;=2,$J80&gt;='Paramètres'!$B$3),"Échéance proche","RAS"))))))</f>
        <v/>
      </c>
    </row>
    <row r="81" ht="28" customHeight="1">
      <c r="A81" s="13" t="n"/>
      <c r="B81" s="13" t="n"/>
      <c r="C81" s="13" t="n"/>
      <c r="D81" s="14" t="n"/>
      <c r="E81" s="14" t="n"/>
      <c r="F81" s="13" t="n"/>
      <c r="G81" s="13" t="n"/>
      <c r="H81" s="13" t="n"/>
      <c r="I81" s="23" t="n"/>
      <c r="J81" s="23" t="n"/>
      <c r="K81" s="13" t="n"/>
      <c r="L81" s="13" t="n"/>
      <c r="M81" s="13" t="n"/>
      <c r="N81" s="23" t="n"/>
      <c r="O81" s="16" t="n"/>
      <c r="P81" s="23" t="n"/>
      <c r="Q81" s="14" t="n"/>
      <c r="R81" s="10">
        <f>IF($A81="","",MAX(0,'Paramètres'!$B$3-$I81))</f>
        <v/>
      </c>
      <c r="S81" s="10">
        <f>IF($A81="","",IF(OR($J81="",$M81="Répondue",$M81="Annulée"),0,MAX(0,'Paramètres'!$B$3-$J81)))</f>
        <v/>
      </c>
      <c r="T81" s="7">
        <f>IF($A81="","",IF(AND($M81="Répondue",$P81=""),"Incohérence",IF(AND($M81&lt;&gt;"Répondue",$P81&lt;&gt;""),"Incohérence",IF($S81&gt;='Paramètres'!$B$5,"Retard critique",IF($S81&gt;='Paramètres'!$B$4,"À relancer",IF(AND($J81&lt;&gt;"",$J81-'Paramètres'!$B$3&lt;=2,$J81&gt;='Paramètres'!$B$3),"Échéance proche","RAS"))))))</f>
        <v/>
      </c>
    </row>
    <row r="82" ht="28" customHeight="1">
      <c r="A82" s="13" t="n"/>
      <c r="B82" s="13" t="n"/>
      <c r="C82" s="13" t="n"/>
      <c r="D82" s="14" t="n"/>
      <c r="E82" s="14" t="n"/>
      <c r="F82" s="13" t="n"/>
      <c r="G82" s="13" t="n"/>
      <c r="H82" s="13" t="n"/>
      <c r="I82" s="23" t="n"/>
      <c r="J82" s="23" t="n"/>
      <c r="K82" s="13" t="n"/>
      <c r="L82" s="13" t="n"/>
      <c r="M82" s="13" t="n"/>
      <c r="N82" s="23" t="n"/>
      <c r="O82" s="16" t="n"/>
      <c r="P82" s="23" t="n"/>
      <c r="Q82" s="14" t="n"/>
      <c r="R82" s="17">
        <f>IF($A82="","",MAX(0,'Paramètres'!$B$3-$I82))</f>
        <v/>
      </c>
      <c r="S82" s="17">
        <f>IF($A82="","",IF(OR($J82="",$M82="Répondue",$M82="Annulée"),0,MAX(0,'Paramètres'!$B$3-$J82)))</f>
        <v/>
      </c>
      <c r="T82" s="2">
        <f>IF($A82="","",IF(AND($M82="Répondue",$P82=""),"Incohérence",IF(AND($M82&lt;&gt;"Répondue",$P82&lt;&gt;""),"Incohérence",IF($S82&gt;='Paramètres'!$B$5,"Retard critique",IF($S82&gt;='Paramètres'!$B$4,"À relancer",IF(AND($J82&lt;&gt;"",$J82-'Paramètres'!$B$3&lt;=2,$J82&gt;='Paramètres'!$B$3),"Échéance proche","RAS"))))))</f>
        <v/>
      </c>
    </row>
    <row r="83" ht="28" customHeight="1">
      <c r="A83" s="13" t="n"/>
      <c r="B83" s="13" t="n"/>
      <c r="C83" s="13" t="n"/>
      <c r="D83" s="14" t="n"/>
      <c r="E83" s="14" t="n"/>
      <c r="F83" s="13" t="n"/>
      <c r="G83" s="13" t="n"/>
      <c r="H83" s="13" t="n"/>
      <c r="I83" s="23" t="n"/>
      <c r="J83" s="23" t="n"/>
      <c r="K83" s="13" t="n"/>
      <c r="L83" s="13" t="n"/>
      <c r="M83" s="13" t="n"/>
      <c r="N83" s="23" t="n"/>
      <c r="O83" s="16" t="n"/>
      <c r="P83" s="23" t="n"/>
      <c r="Q83" s="14" t="n"/>
      <c r="R83" s="10">
        <f>IF($A83="","",MAX(0,'Paramètres'!$B$3-$I83))</f>
        <v/>
      </c>
      <c r="S83" s="10">
        <f>IF($A83="","",IF(OR($J83="",$M83="Répondue",$M83="Annulée"),0,MAX(0,'Paramètres'!$B$3-$J83)))</f>
        <v/>
      </c>
      <c r="T83" s="7">
        <f>IF($A83="","",IF(AND($M83="Répondue",$P83=""),"Incohérence",IF(AND($M83&lt;&gt;"Répondue",$P83&lt;&gt;""),"Incohérence",IF($S83&gt;='Paramètres'!$B$5,"Retard critique",IF($S83&gt;='Paramètres'!$B$4,"À relancer",IF(AND($J83&lt;&gt;"",$J83-'Paramètres'!$B$3&lt;=2,$J83&gt;='Paramètres'!$B$3),"Échéance proche","RAS"))))))</f>
        <v/>
      </c>
    </row>
    <row r="84" ht="28" customHeight="1">
      <c r="A84" s="13" t="n"/>
      <c r="B84" s="13" t="n"/>
      <c r="C84" s="13" t="n"/>
      <c r="D84" s="14" t="n"/>
      <c r="E84" s="14" t="n"/>
      <c r="F84" s="13" t="n"/>
      <c r="G84" s="13" t="n"/>
      <c r="H84" s="13" t="n"/>
      <c r="I84" s="23" t="n"/>
      <c r="J84" s="23" t="n"/>
      <c r="K84" s="13" t="n"/>
      <c r="L84" s="13" t="n"/>
      <c r="M84" s="13" t="n"/>
      <c r="N84" s="23" t="n"/>
      <c r="O84" s="16" t="n"/>
      <c r="P84" s="23" t="n"/>
      <c r="Q84" s="14" t="n"/>
      <c r="R84" s="17">
        <f>IF($A84="","",MAX(0,'Paramètres'!$B$3-$I84))</f>
        <v/>
      </c>
      <c r="S84" s="17">
        <f>IF($A84="","",IF(OR($J84="",$M84="Répondue",$M84="Annulée"),0,MAX(0,'Paramètres'!$B$3-$J84)))</f>
        <v/>
      </c>
      <c r="T84" s="2">
        <f>IF($A84="","",IF(AND($M84="Répondue",$P84=""),"Incohérence",IF(AND($M84&lt;&gt;"Répondue",$P84&lt;&gt;""),"Incohérence",IF($S84&gt;='Paramètres'!$B$5,"Retard critique",IF($S84&gt;='Paramètres'!$B$4,"À relancer",IF(AND($J84&lt;&gt;"",$J84-'Paramètres'!$B$3&lt;=2,$J84&gt;='Paramètres'!$B$3),"Échéance proche","RAS"))))))</f>
        <v/>
      </c>
    </row>
    <row r="85" ht="28" customHeight="1">
      <c r="A85" s="13" t="n"/>
      <c r="B85" s="13" t="n"/>
      <c r="C85" s="13" t="n"/>
      <c r="D85" s="14" t="n"/>
      <c r="E85" s="14" t="n"/>
      <c r="F85" s="13" t="n"/>
      <c r="G85" s="13" t="n"/>
      <c r="H85" s="13" t="n"/>
      <c r="I85" s="23" t="n"/>
      <c r="J85" s="23" t="n"/>
      <c r="K85" s="13" t="n"/>
      <c r="L85" s="13" t="n"/>
      <c r="M85" s="13" t="n"/>
      <c r="N85" s="23" t="n"/>
      <c r="O85" s="16" t="n"/>
      <c r="P85" s="23" t="n"/>
      <c r="Q85" s="14" t="n"/>
      <c r="R85" s="10">
        <f>IF($A85="","",MAX(0,'Paramètres'!$B$3-$I85))</f>
        <v/>
      </c>
      <c r="S85" s="10">
        <f>IF($A85="","",IF(OR($J85="",$M85="Répondue",$M85="Annulée"),0,MAX(0,'Paramètres'!$B$3-$J85)))</f>
        <v/>
      </c>
      <c r="T85" s="7">
        <f>IF($A85="","",IF(AND($M85="Répondue",$P85=""),"Incohérence",IF(AND($M85&lt;&gt;"Répondue",$P85&lt;&gt;""),"Incohérence",IF($S85&gt;='Paramètres'!$B$5,"Retard critique",IF($S85&gt;='Paramètres'!$B$4,"À relancer",IF(AND($J85&lt;&gt;"",$J85-'Paramètres'!$B$3&lt;=2,$J85&gt;='Paramètres'!$B$3),"Échéance proche","RAS"))))))</f>
        <v/>
      </c>
    </row>
    <row r="86" ht="28" customHeight="1">
      <c r="A86" s="13" t="n"/>
      <c r="B86" s="13" t="n"/>
      <c r="C86" s="13" t="n"/>
      <c r="D86" s="14" t="n"/>
      <c r="E86" s="14" t="n"/>
      <c r="F86" s="13" t="n"/>
      <c r="G86" s="13" t="n"/>
      <c r="H86" s="13" t="n"/>
      <c r="I86" s="23" t="n"/>
      <c r="J86" s="23" t="n"/>
      <c r="K86" s="13" t="n"/>
      <c r="L86" s="13" t="n"/>
      <c r="M86" s="13" t="n"/>
      <c r="N86" s="23" t="n"/>
      <c r="O86" s="16" t="n"/>
      <c r="P86" s="23" t="n"/>
      <c r="Q86" s="14" t="n"/>
      <c r="R86" s="17">
        <f>IF($A86="","",MAX(0,'Paramètres'!$B$3-$I86))</f>
        <v/>
      </c>
      <c r="S86" s="17">
        <f>IF($A86="","",IF(OR($J86="",$M86="Répondue",$M86="Annulée"),0,MAX(0,'Paramètres'!$B$3-$J86)))</f>
        <v/>
      </c>
      <c r="T86" s="2">
        <f>IF($A86="","",IF(AND($M86="Répondue",$P86=""),"Incohérence",IF(AND($M86&lt;&gt;"Répondue",$P86&lt;&gt;""),"Incohérence",IF($S86&gt;='Paramètres'!$B$5,"Retard critique",IF($S86&gt;='Paramètres'!$B$4,"À relancer",IF(AND($J86&lt;&gt;"",$J86-'Paramètres'!$B$3&lt;=2,$J86&gt;='Paramètres'!$B$3),"Échéance proche","RAS"))))))</f>
        <v/>
      </c>
    </row>
    <row r="87" ht="28" customHeight="1">
      <c r="A87" s="13" t="n"/>
      <c r="B87" s="13" t="n"/>
      <c r="C87" s="13" t="n"/>
      <c r="D87" s="14" t="n"/>
      <c r="E87" s="14" t="n"/>
      <c r="F87" s="13" t="n"/>
      <c r="G87" s="13" t="n"/>
      <c r="H87" s="13" t="n"/>
      <c r="I87" s="23" t="n"/>
      <c r="J87" s="23" t="n"/>
      <c r="K87" s="13" t="n"/>
      <c r="L87" s="13" t="n"/>
      <c r="M87" s="13" t="n"/>
      <c r="N87" s="23" t="n"/>
      <c r="O87" s="16" t="n"/>
      <c r="P87" s="23" t="n"/>
      <c r="Q87" s="14" t="n"/>
      <c r="R87" s="10">
        <f>IF($A87="","",MAX(0,'Paramètres'!$B$3-$I87))</f>
        <v/>
      </c>
      <c r="S87" s="10">
        <f>IF($A87="","",IF(OR($J87="",$M87="Répondue",$M87="Annulée"),0,MAX(0,'Paramètres'!$B$3-$J87)))</f>
        <v/>
      </c>
      <c r="T87" s="7">
        <f>IF($A87="","",IF(AND($M87="Répondue",$P87=""),"Incohérence",IF(AND($M87&lt;&gt;"Répondue",$P87&lt;&gt;""),"Incohérence",IF($S87&gt;='Paramètres'!$B$5,"Retard critique",IF($S87&gt;='Paramètres'!$B$4,"À relancer",IF(AND($J87&lt;&gt;"",$J87-'Paramètres'!$B$3&lt;=2,$J87&gt;='Paramètres'!$B$3),"Échéance proche","RAS"))))))</f>
        <v/>
      </c>
    </row>
    <row r="88" ht="28" customHeight="1">
      <c r="A88" s="13" t="n"/>
      <c r="B88" s="13" t="n"/>
      <c r="C88" s="13" t="n"/>
      <c r="D88" s="14" t="n"/>
      <c r="E88" s="14" t="n"/>
      <c r="F88" s="13" t="n"/>
      <c r="G88" s="13" t="n"/>
      <c r="H88" s="13" t="n"/>
      <c r="I88" s="23" t="n"/>
      <c r="J88" s="23" t="n"/>
      <c r="K88" s="13" t="n"/>
      <c r="L88" s="13" t="n"/>
      <c r="M88" s="13" t="n"/>
      <c r="N88" s="23" t="n"/>
      <c r="O88" s="16" t="n"/>
      <c r="P88" s="23" t="n"/>
      <c r="Q88" s="14" t="n"/>
      <c r="R88" s="17">
        <f>IF($A88="","",MAX(0,'Paramètres'!$B$3-$I88))</f>
        <v/>
      </c>
      <c r="S88" s="17">
        <f>IF($A88="","",IF(OR($J88="",$M88="Répondue",$M88="Annulée"),0,MAX(0,'Paramètres'!$B$3-$J88)))</f>
        <v/>
      </c>
      <c r="T88" s="2">
        <f>IF($A88="","",IF(AND($M88="Répondue",$P88=""),"Incohérence",IF(AND($M88&lt;&gt;"Répondue",$P88&lt;&gt;""),"Incohérence",IF($S88&gt;='Paramètres'!$B$5,"Retard critique",IF($S88&gt;='Paramètres'!$B$4,"À relancer",IF(AND($J88&lt;&gt;"",$J88-'Paramètres'!$B$3&lt;=2,$J88&gt;='Paramètres'!$B$3),"Échéance proche","RAS"))))))</f>
        <v/>
      </c>
    </row>
    <row r="89" ht="28" customHeight="1">
      <c r="A89" s="13" t="n"/>
      <c r="B89" s="13" t="n"/>
      <c r="C89" s="13" t="n"/>
      <c r="D89" s="14" t="n"/>
      <c r="E89" s="14" t="n"/>
      <c r="F89" s="13" t="n"/>
      <c r="G89" s="13" t="n"/>
      <c r="H89" s="13" t="n"/>
      <c r="I89" s="23" t="n"/>
      <c r="J89" s="23" t="n"/>
      <c r="K89" s="13" t="n"/>
      <c r="L89" s="13" t="n"/>
      <c r="M89" s="13" t="n"/>
      <c r="N89" s="23" t="n"/>
      <c r="O89" s="16" t="n"/>
      <c r="P89" s="23" t="n"/>
      <c r="Q89" s="14" t="n"/>
      <c r="R89" s="10">
        <f>IF($A89="","",MAX(0,'Paramètres'!$B$3-$I89))</f>
        <v/>
      </c>
      <c r="S89" s="10">
        <f>IF($A89="","",IF(OR($J89="",$M89="Répondue",$M89="Annulée"),0,MAX(0,'Paramètres'!$B$3-$J89)))</f>
        <v/>
      </c>
      <c r="T89" s="7">
        <f>IF($A89="","",IF(AND($M89="Répondue",$P89=""),"Incohérence",IF(AND($M89&lt;&gt;"Répondue",$P89&lt;&gt;""),"Incohérence",IF($S89&gt;='Paramètres'!$B$5,"Retard critique",IF($S89&gt;='Paramètres'!$B$4,"À relancer",IF(AND($J89&lt;&gt;"",$J89-'Paramètres'!$B$3&lt;=2,$J89&gt;='Paramètres'!$B$3),"Échéance proche","RAS"))))))</f>
        <v/>
      </c>
    </row>
    <row r="90" ht="28" customHeight="1">
      <c r="A90" s="13" t="n"/>
      <c r="B90" s="13" t="n"/>
      <c r="C90" s="13" t="n"/>
      <c r="D90" s="14" t="n"/>
      <c r="E90" s="14" t="n"/>
      <c r="F90" s="13" t="n"/>
      <c r="G90" s="13" t="n"/>
      <c r="H90" s="13" t="n"/>
      <c r="I90" s="23" t="n"/>
      <c r="J90" s="23" t="n"/>
      <c r="K90" s="13" t="n"/>
      <c r="L90" s="13" t="n"/>
      <c r="M90" s="13" t="n"/>
      <c r="N90" s="23" t="n"/>
      <c r="O90" s="16" t="n"/>
      <c r="P90" s="23" t="n"/>
      <c r="Q90" s="14" t="n"/>
      <c r="R90" s="17">
        <f>IF($A90="","",MAX(0,'Paramètres'!$B$3-$I90))</f>
        <v/>
      </c>
      <c r="S90" s="17">
        <f>IF($A90="","",IF(OR($J90="",$M90="Répondue",$M90="Annulée"),0,MAX(0,'Paramètres'!$B$3-$J90)))</f>
        <v/>
      </c>
      <c r="T90" s="2">
        <f>IF($A90="","",IF(AND($M90="Répondue",$P90=""),"Incohérence",IF(AND($M90&lt;&gt;"Répondue",$P90&lt;&gt;""),"Incohérence",IF($S90&gt;='Paramètres'!$B$5,"Retard critique",IF($S90&gt;='Paramètres'!$B$4,"À relancer",IF(AND($J90&lt;&gt;"",$J90-'Paramètres'!$B$3&lt;=2,$J90&gt;='Paramètres'!$B$3),"Échéance proche","RAS"))))))</f>
        <v/>
      </c>
    </row>
    <row r="91" ht="28" customHeight="1">
      <c r="A91" s="13" t="n"/>
      <c r="B91" s="13" t="n"/>
      <c r="C91" s="13" t="n"/>
      <c r="D91" s="14" t="n"/>
      <c r="E91" s="14" t="n"/>
      <c r="F91" s="13" t="n"/>
      <c r="G91" s="13" t="n"/>
      <c r="H91" s="13" t="n"/>
      <c r="I91" s="23" t="n"/>
      <c r="J91" s="23" t="n"/>
      <c r="K91" s="13" t="n"/>
      <c r="L91" s="13" t="n"/>
      <c r="M91" s="13" t="n"/>
      <c r="N91" s="23" t="n"/>
      <c r="O91" s="16" t="n"/>
      <c r="P91" s="23" t="n"/>
      <c r="Q91" s="14" t="n"/>
      <c r="R91" s="10">
        <f>IF($A91="","",MAX(0,'Paramètres'!$B$3-$I91))</f>
        <v/>
      </c>
      <c r="S91" s="10">
        <f>IF($A91="","",IF(OR($J91="",$M91="Répondue",$M91="Annulée"),0,MAX(0,'Paramètres'!$B$3-$J91)))</f>
        <v/>
      </c>
      <c r="T91" s="7">
        <f>IF($A91="","",IF(AND($M91="Répondue",$P91=""),"Incohérence",IF(AND($M91&lt;&gt;"Répondue",$P91&lt;&gt;""),"Incohérence",IF($S91&gt;='Paramètres'!$B$5,"Retard critique",IF($S91&gt;='Paramètres'!$B$4,"À relancer",IF(AND($J91&lt;&gt;"",$J91-'Paramètres'!$B$3&lt;=2,$J91&gt;='Paramètres'!$B$3),"Échéance proche","RAS"))))))</f>
        <v/>
      </c>
    </row>
    <row r="92" ht="28" customHeight="1">
      <c r="A92" s="13" t="n"/>
      <c r="B92" s="13" t="n"/>
      <c r="C92" s="13" t="n"/>
      <c r="D92" s="14" t="n"/>
      <c r="E92" s="14" t="n"/>
      <c r="F92" s="13" t="n"/>
      <c r="G92" s="13" t="n"/>
      <c r="H92" s="13" t="n"/>
      <c r="I92" s="23" t="n"/>
      <c r="J92" s="23" t="n"/>
      <c r="K92" s="13" t="n"/>
      <c r="L92" s="13" t="n"/>
      <c r="M92" s="13" t="n"/>
      <c r="N92" s="23" t="n"/>
      <c r="O92" s="16" t="n"/>
      <c r="P92" s="23" t="n"/>
      <c r="Q92" s="14" t="n"/>
      <c r="R92" s="17">
        <f>IF($A92="","",MAX(0,'Paramètres'!$B$3-$I92))</f>
        <v/>
      </c>
      <c r="S92" s="17">
        <f>IF($A92="","",IF(OR($J92="",$M92="Répondue",$M92="Annulée"),0,MAX(0,'Paramètres'!$B$3-$J92)))</f>
        <v/>
      </c>
      <c r="T92" s="2">
        <f>IF($A92="","",IF(AND($M92="Répondue",$P92=""),"Incohérence",IF(AND($M92&lt;&gt;"Répondue",$P92&lt;&gt;""),"Incohérence",IF($S92&gt;='Paramètres'!$B$5,"Retard critique",IF($S92&gt;='Paramètres'!$B$4,"À relancer",IF(AND($J92&lt;&gt;"",$J92-'Paramètres'!$B$3&lt;=2,$J92&gt;='Paramètres'!$B$3),"Échéance proche","RAS"))))))</f>
        <v/>
      </c>
    </row>
    <row r="93" ht="28" customHeight="1">
      <c r="A93" s="13" t="n"/>
      <c r="B93" s="13" t="n"/>
      <c r="C93" s="13" t="n"/>
      <c r="D93" s="14" t="n"/>
      <c r="E93" s="14" t="n"/>
      <c r="F93" s="13" t="n"/>
      <c r="G93" s="13" t="n"/>
      <c r="H93" s="13" t="n"/>
      <c r="I93" s="23" t="n"/>
      <c r="J93" s="23" t="n"/>
      <c r="K93" s="13" t="n"/>
      <c r="L93" s="13" t="n"/>
      <c r="M93" s="13" t="n"/>
      <c r="N93" s="23" t="n"/>
      <c r="O93" s="16" t="n"/>
      <c r="P93" s="23" t="n"/>
      <c r="Q93" s="14" t="n"/>
      <c r="R93" s="10">
        <f>IF($A93="","",MAX(0,'Paramètres'!$B$3-$I93))</f>
        <v/>
      </c>
      <c r="S93" s="10">
        <f>IF($A93="","",IF(OR($J93="",$M93="Répondue",$M93="Annulée"),0,MAX(0,'Paramètres'!$B$3-$J93)))</f>
        <v/>
      </c>
      <c r="T93" s="7">
        <f>IF($A93="","",IF(AND($M93="Répondue",$P93=""),"Incohérence",IF(AND($M93&lt;&gt;"Répondue",$P93&lt;&gt;""),"Incohérence",IF($S93&gt;='Paramètres'!$B$5,"Retard critique",IF($S93&gt;='Paramètres'!$B$4,"À relancer",IF(AND($J93&lt;&gt;"",$J93-'Paramètres'!$B$3&lt;=2,$J93&gt;='Paramètres'!$B$3),"Échéance proche","RAS"))))))</f>
        <v/>
      </c>
    </row>
    <row r="94" ht="28" customHeight="1">
      <c r="A94" s="13" t="n"/>
      <c r="B94" s="13" t="n"/>
      <c r="C94" s="13" t="n"/>
      <c r="D94" s="14" t="n"/>
      <c r="E94" s="14" t="n"/>
      <c r="F94" s="13" t="n"/>
      <c r="G94" s="13" t="n"/>
      <c r="H94" s="13" t="n"/>
      <c r="I94" s="23" t="n"/>
      <c r="J94" s="23" t="n"/>
      <c r="K94" s="13" t="n"/>
      <c r="L94" s="13" t="n"/>
      <c r="M94" s="13" t="n"/>
      <c r="N94" s="23" t="n"/>
      <c r="O94" s="16" t="n"/>
      <c r="P94" s="23" t="n"/>
      <c r="Q94" s="14" t="n"/>
      <c r="R94" s="17">
        <f>IF($A94="","",MAX(0,'Paramètres'!$B$3-$I94))</f>
        <v/>
      </c>
      <c r="S94" s="17">
        <f>IF($A94="","",IF(OR($J94="",$M94="Répondue",$M94="Annulée"),0,MAX(0,'Paramètres'!$B$3-$J94)))</f>
        <v/>
      </c>
      <c r="T94" s="2">
        <f>IF($A94="","",IF(AND($M94="Répondue",$P94=""),"Incohérence",IF(AND($M94&lt;&gt;"Répondue",$P94&lt;&gt;""),"Incohérence",IF($S94&gt;='Paramètres'!$B$5,"Retard critique",IF($S94&gt;='Paramètres'!$B$4,"À relancer",IF(AND($J94&lt;&gt;"",$J94-'Paramètres'!$B$3&lt;=2,$J94&gt;='Paramètres'!$B$3),"Échéance proche","RAS"))))))</f>
        <v/>
      </c>
    </row>
    <row r="95" ht="28" customHeight="1">
      <c r="A95" s="13" t="n"/>
      <c r="B95" s="13" t="n"/>
      <c r="C95" s="13" t="n"/>
      <c r="D95" s="14" t="n"/>
      <c r="E95" s="14" t="n"/>
      <c r="F95" s="13" t="n"/>
      <c r="G95" s="13" t="n"/>
      <c r="H95" s="13" t="n"/>
      <c r="I95" s="23" t="n"/>
      <c r="J95" s="23" t="n"/>
      <c r="K95" s="13" t="n"/>
      <c r="L95" s="13" t="n"/>
      <c r="M95" s="13" t="n"/>
      <c r="N95" s="23" t="n"/>
      <c r="O95" s="16" t="n"/>
      <c r="P95" s="23" t="n"/>
      <c r="Q95" s="14" t="n"/>
      <c r="R95" s="10">
        <f>IF($A95="","",MAX(0,'Paramètres'!$B$3-$I95))</f>
        <v/>
      </c>
      <c r="S95" s="10">
        <f>IF($A95="","",IF(OR($J95="",$M95="Répondue",$M95="Annulée"),0,MAX(0,'Paramètres'!$B$3-$J95)))</f>
        <v/>
      </c>
      <c r="T95" s="7">
        <f>IF($A95="","",IF(AND($M95="Répondue",$P95=""),"Incohérence",IF(AND($M95&lt;&gt;"Répondue",$P95&lt;&gt;""),"Incohérence",IF($S95&gt;='Paramètres'!$B$5,"Retard critique",IF($S95&gt;='Paramètres'!$B$4,"À relancer",IF(AND($J95&lt;&gt;"",$J95-'Paramètres'!$B$3&lt;=2,$J95&gt;='Paramètres'!$B$3),"Échéance proche","RAS"))))))</f>
        <v/>
      </c>
    </row>
    <row r="96" ht="28" customHeight="1">
      <c r="A96" s="13" t="n"/>
      <c r="B96" s="13" t="n"/>
      <c r="C96" s="13" t="n"/>
      <c r="D96" s="14" t="n"/>
      <c r="E96" s="14" t="n"/>
      <c r="F96" s="13" t="n"/>
      <c r="G96" s="13" t="n"/>
      <c r="H96" s="13" t="n"/>
      <c r="I96" s="23" t="n"/>
      <c r="J96" s="23" t="n"/>
      <c r="K96" s="13" t="n"/>
      <c r="L96" s="13" t="n"/>
      <c r="M96" s="13" t="n"/>
      <c r="N96" s="23" t="n"/>
      <c r="O96" s="16" t="n"/>
      <c r="P96" s="23" t="n"/>
      <c r="Q96" s="14" t="n"/>
      <c r="R96" s="17">
        <f>IF($A96="","",MAX(0,'Paramètres'!$B$3-$I96))</f>
        <v/>
      </c>
      <c r="S96" s="17">
        <f>IF($A96="","",IF(OR($J96="",$M96="Répondue",$M96="Annulée"),0,MAX(0,'Paramètres'!$B$3-$J96)))</f>
        <v/>
      </c>
      <c r="T96" s="2">
        <f>IF($A96="","",IF(AND($M96="Répondue",$P96=""),"Incohérence",IF(AND($M96&lt;&gt;"Répondue",$P96&lt;&gt;""),"Incohérence",IF($S96&gt;='Paramètres'!$B$5,"Retard critique",IF($S96&gt;='Paramètres'!$B$4,"À relancer",IF(AND($J96&lt;&gt;"",$J96-'Paramètres'!$B$3&lt;=2,$J96&gt;='Paramètres'!$B$3),"Échéance proche","RAS"))))))</f>
        <v/>
      </c>
    </row>
    <row r="97" ht="28" customHeight="1">
      <c r="A97" s="13" t="n"/>
      <c r="B97" s="13" t="n"/>
      <c r="C97" s="13" t="n"/>
      <c r="D97" s="14" t="n"/>
      <c r="E97" s="14" t="n"/>
      <c r="F97" s="13" t="n"/>
      <c r="G97" s="13" t="n"/>
      <c r="H97" s="13" t="n"/>
      <c r="I97" s="23" t="n"/>
      <c r="J97" s="23" t="n"/>
      <c r="K97" s="13" t="n"/>
      <c r="L97" s="13" t="n"/>
      <c r="M97" s="13" t="n"/>
      <c r="N97" s="23" t="n"/>
      <c r="O97" s="16" t="n"/>
      <c r="P97" s="23" t="n"/>
      <c r="Q97" s="14" t="n"/>
      <c r="R97" s="10">
        <f>IF($A97="","",MAX(0,'Paramètres'!$B$3-$I97))</f>
        <v/>
      </c>
      <c r="S97" s="10">
        <f>IF($A97="","",IF(OR($J97="",$M97="Répondue",$M97="Annulée"),0,MAX(0,'Paramètres'!$B$3-$J97)))</f>
        <v/>
      </c>
      <c r="T97" s="7">
        <f>IF($A97="","",IF(AND($M97="Répondue",$P97=""),"Incohérence",IF(AND($M97&lt;&gt;"Répondue",$P97&lt;&gt;""),"Incohérence",IF($S97&gt;='Paramètres'!$B$5,"Retard critique",IF($S97&gt;='Paramètres'!$B$4,"À relancer",IF(AND($J97&lt;&gt;"",$J97-'Paramètres'!$B$3&lt;=2,$J97&gt;='Paramètres'!$B$3),"Échéance proche","RAS"))))))</f>
        <v/>
      </c>
    </row>
    <row r="98" ht="28" customHeight="1">
      <c r="A98" s="13" t="n"/>
      <c r="B98" s="13" t="n"/>
      <c r="C98" s="13" t="n"/>
      <c r="D98" s="14" t="n"/>
      <c r="E98" s="14" t="n"/>
      <c r="F98" s="13" t="n"/>
      <c r="G98" s="13" t="n"/>
      <c r="H98" s="13" t="n"/>
      <c r="I98" s="23" t="n"/>
      <c r="J98" s="23" t="n"/>
      <c r="K98" s="13" t="n"/>
      <c r="L98" s="13" t="n"/>
      <c r="M98" s="13" t="n"/>
      <c r="N98" s="23" t="n"/>
      <c r="O98" s="16" t="n"/>
      <c r="P98" s="23" t="n"/>
      <c r="Q98" s="14" t="n"/>
      <c r="R98" s="17">
        <f>IF($A98="","",MAX(0,'Paramètres'!$B$3-$I98))</f>
        <v/>
      </c>
      <c r="S98" s="17">
        <f>IF($A98="","",IF(OR($J98="",$M98="Répondue",$M98="Annulée"),0,MAX(0,'Paramètres'!$B$3-$J98)))</f>
        <v/>
      </c>
      <c r="T98" s="2">
        <f>IF($A98="","",IF(AND($M98="Répondue",$P98=""),"Incohérence",IF(AND($M98&lt;&gt;"Répondue",$P98&lt;&gt;""),"Incohérence",IF($S98&gt;='Paramètres'!$B$5,"Retard critique",IF($S98&gt;='Paramètres'!$B$4,"À relancer",IF(AND($J98&lt;&gt;"",$J98-'Paramètres'!$B$3&lt;=2,$J98&gt;='Paramètres'!$B$3),"Échéance proche","RAS"))))))</f>
        <v/>
      </c>
    </row>
    <row r="99" ht="28" customHeight="1">
      <c r="A99" s="13" t="n"/>
      <c r="B99" s="13" t="n"/>
      <c r="C99" s="13" t="n"/>
      <c r="D99" s="14" t="n"/>
      <c r="E99" s="14" t="n"/>
      <c r="F99" s="13" t="n"/>
      <c r="G99" s="13" t="n"/>
      <c r="H99" s="13" t="n"/>
      <c r="I99" s="23" t="n"/>
      <c r="J99" s="23" t="n"/>
      <c r="K99" s="13" t="n"/>
      <c r="L99" s="13" t="n"/>
      <c r="M99" s="13" t="n"/>
      <c r="N99" s="23" t="n"/>
      <c r="O99" s="16" t="n"/>
      <c r="P99" s="23" t="n"/>
      <c r="Q99" s="14" t="n"/>
      <c r="R99" s="10">
        <f>IF($A99="","",MAX(0,'Paramètres'!$B$3-$I99))</f>
        <v/>
      </c>
      <c r="S99" s="10">
        <f>IF($A99="","",IF(OR($J99="",$M99="Répondue",$M99="Annulée"),0,MAX(0,'Paramètres'!$B$3-$J99)))</f>
        <v/>
      </c>
      <c r="T99" s="7">
        <f>IF($A99="","",IF(AND($M99="Répondue",$P99=""),"Incohérence",IF(AND($M99&lt;&gt;"Répondue",$P99&lt;&gt;""),"Incohérence",IF($S99&gt;='Paramètres'!$B$5,"Retard critique",IF($S99&gt;='Paramètres'!$B$4,"À relancer",IF(AND($J99&lt;&gt;"",$J99-'Paramètres'!$B$3&lt;=2,$J99&gt;='Paramètres'!$B$3),"Échéance proche","RAS"))))))</f>
        <v/>
      </c>
    </row>
    <row r="100" ht="28" customHeight="1">
      <c r="A100" s="13" t="n"/>
      <c r="B100" s="13" t="n"/>
      <c r="C100" s="13" t="n"/>
      <c r="D100" s="14" t="n"/>
      <c r="E100" s="14" t="n"/>
      <c r="F100" s="13" t="n"/>
      <c r="G100" s="13" t="n"/>
      <c r="H100" s="13" t="n"/>
      <c r="I100" s="23" t="n"/>
      <c r="J100" s="23" t="n"/>
      <c r="K100" s="13" t="n"/>
      <c r="L100" s="13" t="n"/>
      <c r="M100" s="13" t="n"/>
      <c r="N100" s="23" t="n"/>
      <c r="O100" s="16" t="n"/>
      <c r="P100" s="23" t="n"/>
      <c r="Q100" s="14" t="n"/>
      <c r="R100" s="17">
        <f>IF($A100="","",MAX(0,'Paramètres'!$B$3-$I100))</f>
        <v/>
      </c>
      <c r="S100" s="17">
        <f>IF($A100="","",IF(OR($J100="",$M100="Répondue",$M100="Annulée"),0,MAX(0,'Paramètres'!$B$3-$J100)))</f>
        <v/>
      </c>
      <c r="T100" s="2">
        <f>IF($A100="","",IF(AND($M100="Répondue",$P100=""),"Incohérence",IF(AND($M100&lt;&gt;"Répondue",$P100&lt;&gt;""),"Incohérence",IF($S100&gt;='Paramètres'!$B$5,"Retard critique",IF($S100&gt;='Paramètres'!$B$4,"À relancer",IF(AND($J100&lt;&gt;"",$J100-'Paramètres'!$B$3&lt;=2,$J100&gt;='Paramètres'!$B$3),"Échéance proche","RAS"))))))</f>
        <v/>
      </c>
    </row>
    <row r="101" ht="28" customHeight="1">
      <c r="A101" s="13" t="n"/>
      <c r="B101" s="13" t="n"/>
      <c r="C101" s="13" t="n"/>
      <c r="D101" s="14" t="n"/>
      <c r="E101" s="14" t="n"/>
      <c r="F101" s="13" t="n"/>
      <c r="G101" s="13" t="n"/>
      <c r="H101" s="13" t="n"/>
      <c r="I101" s="23" t="n"/>
      <c r="J101" s="23" t="n"/>
      <c r="K101" s="13" t="n"/>
      <c r="L101" s="13" t="n"/>
      <c r="M101" s="13" t="n"/>
      <c r="N101" s="23" t="n"/>
      <c r="O101" s="16" t="n"/>
      <c r="P101" s="23" t="n"/>
      <c r="Q101" s="14" t="n"/>
      <c r="R101" s="10">
        <f>IF($A101="","",MAX(0,'Paramètres'!$B$3-$I101))</f>
        <v/>
      </c>
      <c r="S101" s="10">
        <f>IF($A101="","",IF(OR($J101="",$M101="Répondue",$M101="Annulée"),0,MAX(0,'Paramètres'!$B$3-$J101)))</f>
        <v/>
      </c>
      <c r="T101" s="7">
        <f>IF($A101="","",IF(AND($M101="Répondue",$P101=""),"Incohérence",IF(AND($M101&lt;&gt;"Répondue",$P101&lt;&gt;""),"Incohérence",IF($S101&gt;='Paramètres'!$B$5,"Retard critique",IF($S101&gt;='Paramètres'!$B$4,"À relancer",IF(AND($J101&lt;&gt;"",$J101-'Paramètres'!$B$3&lt;=2,$J101&gt;='Paramètres'!$B$3),"Échéance proche","RAS"))))))</f>
        <v/>
      </c>
    </row>
    <row r="102" ht="28" customHeight="1">
      <c r="A102" s="13" t="n"/>
      <c r="B102" s="13" t="n"/>
      <c r="C102" s="13" t="n"/>
      <c r="D102" s="14" t="n"/>
      <c r="E102" s="14" t="n"/>
      <c r="F102" s="13" t="n"/>
      <c r="G102" s="13" t="n"/>
      <c r="H102" s="13" t="n"/>
      <c r="I102" s="23" t="n"/>
      <c r="J102" s="23" t="n"/>
      <c r="K102" s="13" t="n"/>
      <c r="L102" s="13" t="n"/>
      <c r="M102" s="13" t="n"/>
      <c r="N102" s="23" t="n"/>
      <c r="O102" s="16" t="n"/>
      <c r="P102" s="23" t="n"/>
      <c r="Q102" s="14" t="n"/>
      <c r="R102" s="17">
        <f>IF($A102="","",MAX(0,'Paramètres'!$B$3-$I102))</f>
        <v/>
      </c>
      <c r="S102" s="17">
        <f>IF($A102="","",IF(OR($J102="",$M102="Répondue",$M102="Annulée"),0,MAX(0,'Paramètres'!$B$3-$J102)))</f>
        <v/>
      </c>
      <c r="T102" s="2">
        <f>IF($A102="","",IF(AND($M102="Répondue",$P102=""),"Incohérence",IF(AND($M102&lt;&gt;"Répondue",$P102&lt;&gt;""),"Incohérence",IF($S102&gt;='Paramètres'!$B$5,"Retard critique",IF($S102&gt;='Paramètres'!$B$4,"À relancer",IF(AND($J102&lt;&gt;"",$J102-'Paramètres'!$B$3&lt;=2,$J102&gt;='Paramètres'!$B$3),"Échéance proche","RAS"))))))</f>
        <v/>
      </c>
    </row>
    <row r="103" ht="28" customHeight="1">
      <c r="A103" s="13" t="n"/>
      <c r="B103" s="13" t="n"/>
      <c r="C103" s="13" t="n"/>
      <c r="D103" s="14" t="n"/>
      <c r="E103" s="14" t="n"/>
      <c r="F103" s="13" t="n"/>
      <c r="G103" s="13" t="n"/>
      <c r="H103" s="13" t="n"/>
      <c r="I103" s="23" t="n"/>
      <c r="J103" s="23" t="n"/>
      <c r="K103" s="13" t="n"/>
      <c r="L103" s="13" t="n"/>
      <c r="M103" s="13" t="n"/>
      <c r="N103" s="23" t="n"/>
      <c r="O103" s="16" t="n"/>
      <c r="P103" s="23" t="n"/>
      <c r="Q103" s="14" t="n"/>
      <c r="R103" s="10">
        <f>IF($A103="","",MAX(0,'Paramètres'!$B$3-$I103))</f>
        <v/>
      </c>
      <c r="S103" s="10">
        <f>IF($A103="","",IF(OR($J103="",$M103="Répondue",$M103="Annulée"),0,MAX(0,'Paramètres'!$B$3-$J103)))</f>
        <v/>
      </c>
      <c r="T103" s="7">
        <f>IF($A103="","",IF(AND($M103="Répondue",$P103=""),"Incohérence",IF(AND($M103&lt;&gt;"Répondue",$P103&lt;&gt;""),"Incohérence",IF($S103&gt;='Paramètres'!$B$5,"Retard critique",IF($S103&gt;='Paramètres'!$B$4,"À relancer",IF(AND($J103&lt;&gt;"",$J103-'Paramètres'!$B$3&lt;=2,$J103&gt;='Paramètres'!$B$3),"Échéance proche","RAS"))))))</f>
        <v/>
      </c>
    </row>
    <row r="104" ht="28" customHeight="1">
      <c r="A104" s="13" t="n"/>
      <c r="B104" s="13" t="n"/>
      <c r="C104" s="13" t="n"/>
      <c r="D104" s="14" t="n"/>
      <c r="E104" s="14" t="n"/>
      <c r="F104" s="13" t="n"/>
      <c r="G104" s="13" t="n"/>
      <c r="H104" s="13" t="n"/>
      <c r="I104" s="23" t="n"/>
      <c r="J104" s="23" t="n"/>
      <c r="K104" s="13" t="n"/>
      <c r="L104" s="13" t="n"/>
      <c r="M104" s="13" t="n"/>
      <c r="N104" s="23" t="n"/>
      <c r="O104" s="16" t="n"/>
      <c r="P104" s="23" t="n"/>
      <c r="Q104" s="14" t="n"/>
      <c r="R104" s="17">
        <f>IF($A104="","",MAX(0,'Paramètres'!$B$3-$I104))</f>
        <v/>
      </c>
      <c r="S104" s="17">
        <f>IF($A104="","",IF(OR($J104="",$M104="Répondue",$M104="Annulée"),0,MAX(0,'Paramètres'!$B$3-$J104)))</f>
        <v/>
      </c>
      <c r="T104" s="2">
        <f>IF($A104="","",IF(AND($M104="Répondue",$P104=""),"Incohérence",IF(AND($M104&lt;&gt;"Répondue",$P104&lt;&gt;""),"Incohérence",IF($S104&gt;='Paramètres'!$B$5,"Retard critique",IF($S104&gt;='Paramètres'!$B$4,"À relancer",IF(AND($J104&lt;&gt;"",$J104-'Paramètres'!$B$3&lt;=2,$J104&gt;='Paramètres'!$B$3),"Échéance proche","RAS"))))))</f>
        <v/>
      </c>
    </row>
    <row r="105" ht="28" customHeight="1">
      <c r="A105" s="13" t="n"/>
      <c r="B105" s="13" t="n"/>
      <c r="C105" s="13" t="n"/>
      <c r="D105" s="14" t="n"/>
      <c r="E105" s="14" t="n"/>
      <c r="F105" s="13" t="n"/>
      <c r="G105" s="13" t="n"/>
      <c r="H105" s="13" t="n"/>
      <c r="I105" s="23" t="n"/>
      <c r="J105" s="23" t="n"/>
      <c r="K105" s="13" t="n"/>
      <c r="L105" s="13" t="n"/>
      <c r="M105" s="13" t="n"/>
      <c r="N105" s="23" t="n"/>
      <c r="O105" s="16" t="n"/>
      <c r="P105" s="23" t="n"/>
      <c r="Q105" s="14" t="n"/>
      <c r="R105" s="10">
        <f>IF($A105="","",MAX(0,'Paramètres'!$B$3-$I105))</f>
        <v/>
      </c>
      <c r="S105" s="10">
        <f>IF($A105="","",IF(OR($J105="",$M105="Répondue",$M105="Annulée"),0,MAX(0,'Paramètres'!$B$3-$J105)))</f>
        <v/>
      </c>
      <c r="T105" s="7">
        <f>IF($A105="","",IF(AND($M105="Répondue",$P105=""),"Incohérence",IF(AND($M105&lt;&gt;"Répondue",$P105&lt;&gt;""),"Incohérence",IF($S105&gt;='Paramètres'!$B$5,"Retard critique",IF($S105&gt;='Paramètres'!$B$4,"À relancer",IF(AND($J105&lt;&gt;"",$J105-'Paramètres'!$B$3&lt;=2,$J105&gt;='Paramètres'!$B$3),"Échéance proche","RAS"))))))</f>
        <v/>
      </c>
    </row>
    <row r="106" ht="28" customHeight="1">
      <c r="A106" s="13" t="n"/>
      <c r="B106" s="13" t="n"/>
      <c r="C106" s="13" t="n"/>
      <c r="D106" s="14" t="n"/>
      <c r="E106" s="14" t="n"/>
      <c r="F106" s="13" t="n"/>
      <c r="G106" s="13" t="n"/>
      <c r="H106" s="13" t="n"/>
      <c r="I106" s="23" t="n"/>
      <c r="J106" s="23" t="n"/>
      <c r="K106" s="13" t="n"/>
      <c r="L106" s="13" t="n"/>
      <c r="M106" s="13" t="n"/>
      <c r="N106" s="23" t="n"/>
      <c r="O106" s="16" t="n"/>
      <c r="P106" s="23" t="n"/>
      <c r="Q106" s="14" t="n"/>
      <c r="R106" s="17">
        <f>IF($A106="","",MAX(0,'Paramètres'!$B$3-$I106))</f>
        <v/>
      </c>
      <c r="S106" s="17">
        <f>IF($A106="","",IF(OR($J106="",$M106="Répondue",$M106="Annulée"),0,MAX(0,'Paramètres'!$B$3-$J106)))</f>
        <v/>
      </c>
      <c r="T106" s="2">
        <f>IF($A106="","",IF(AND($M106="Répondue",$P106=""),"Incohérence",IF(AND($M106&lt;&gt;"Répondue",$P106&lt;&gt;""),"Incohérence",IF($S106&gt;='Paramètres'!$B$5,"Retard critique",IF($S106&gt;='Paramètres'!$B$4,"À relancer",IF(AND($J106&lt;&gt;"",$J106-'Paramètres'!$B$3&lt;=2,$J106&gt;='Paramètres'!$B$3),"Échéance proche","RAS"))))))</f>
        <v/>
      </c>
    </row>
    <row r="107" ht="28" customHeight="1">
      <c r="A107" s="13" t="n"/>
      <c r="B107" s="13" t="n"/>
      <c r="C107" s="13" t="n"/>
      <c r="D107" s="14" t="n"/>
      <c r="E107" s="14" t="n"/>
      <c r="F107" s="13" t="n"/>
      <c r="G107" s="13" t="n"/>
      <c r="H107" s="13" t="n"/>
      <c r="I107" s="23" t="n"/>
      <c r="J107" s="23" t="n"/>
      <c r="K107" s="13" t="n"/>
      <c r="L107" s="13" t="n"/>
      <c r="M107" s="13" t="n"/>
      <c r="N107" s="23" t="n"/>
      <c r="O107" s="16" t="n"/>
      <c r="P107" s="23" t="n"/>
      <c r="Q107" s="14" t="n"/>
      <c r="R107" s="10">
        <f>IF($A107="","",MAX(0,'Paramètres'!$B$3-$I107))</f>
        <v/>
      </c>
      <c r="S107" s="10">
        <f>IF($A107="","",IF(OR($J107="",$M107="Répondue",$M107="Annulée"),0,MAX(0,'Paramètres'!$B$3-$J107)))</f>
        <v/>
      </c>
      <c r="T107" s="7">
        <f>IF($A107="","",IF(AND($M107="Répondue",$P107=""),"Incohérence",IF(AND($M107&lt;&gt;"Répondue",$P107&lt;&gt;""),"Incohérence",IF($S107&gt;='Paramètres'!$B$5,"Retard critique",IF($S107&gt;='Paramètres'!$B$4,"À relancer",IF(AND($J107&lt;&gt;"",$J107-'Paramètres'!$B$3&lt;=2,$J107&gt;='Paramètres'!$B$3),"Échéance proche","RAS"))))))</f>
        <v/>
      </c>
    </row>
    <row r="108" ht="28" customHeight="1">
      <c r="A108" s="13" t="n"/>
      <c r="B108" s="13" t="n"/>
      <c r="C108" s="13" t="n"/>
      <c r="D108" s="14" t="n"/>
      <c r="E108" s="14" t="n"/>
      <c r="F108" s="13" t="n"/>
      <c r="G108" s="13" t="n"/>
      <c r="H108" s="13" t="n"/>
      <c r="I108" s="23" t="n"/>
      <c r="J108" s="23" t="n"/>
      <c r="K108" s="13" t="n"/>
      <c r="L108" s="13" t="n"/>
      <c r="M108" s="13" t="n"/>
      <c r="N108" s="23" t="n"/>
      <c r="O108" s="16" t="n"/>
      <c r="P108" s="23" t="n"/>
      <c r="Q108" s="14" t="n"/>
      <c r="R108" s="17">
        <f>IF($A108="","",MAX(0,'Paramètres'!$B$3-$I108))</f>
        <v/>
      </c>
      <c r="S108" s="17">
        <f>IF($A108="","",IF(OR($J108="",$M108="Répondue",$M108="Annulée"),0,MAX(0,'Paramètres'!$B$3-$J108)))</f>
        <v/>
      </c>
      <c r="T108" s="2">
        <f>IF($A108="","",IF(AND($M108="Répondue",$P108=""),"Incohérence",IF(AND($M108&lt;&gt;"Répondue",$P108&lt;&gt;""),"Incohérence",IF($S108&gt;='Paramètres'!$B$5,"Retard critique",IF($S108&gt;='Paramètres'!$B$4,"À relancer",IF(AND($J108&lt;&gt;"",$J108-'Paramètres'!$B$3&lt;=2,$J108&gt;='Paramètres'!$B$3),"Échéance proche","RAS"))))))</f>
        <v/>
      </c>
    </row>
    <row r="109" ht="28" customHeight="1">
      <c r="A109" s="13" t="n"/>
      <c r="B109" s="13" t="n"/>
      <c r="C109" s="13" t="n"/>
      <c r="D109" s="14" t="n"/>
      <c r="E109" s="14" t="n"/>
      <c r="F109" s="13" t="n"/>
      <c r="G109" s="13" t="n"/>
      <c r="H109" s="13" t="n"/>
      <c r="I109" s="23" t="n"/>
      <c r="J109" s="23" t="n"/>
      <c r="K109" s="13" t="n"/>
      <c r="L109" s="13" t="n"/>
      <c r="M109" s="13" t="n"/>
      <c r="N109" s="23" t="n"/>
      <c r="O109" s="16" t="n"/>
      <c r="P109" s="23" t="n"/>
      <c r="Q109" s="14" t="n"/>
      <c r="R109" s="10">
        <f>IF($A109="","",MAX(0,'Paramètres'!$B$3-$I109))</f>
        <v/>
      </c>
      <c r="S109" s="10">
        <f>IF($A109="","",IF(OR($J109="",$M109="Répondue",$M109="Annulée"),0,MAX(0,'Paramètres'!$B$3-$J109)))</f>
        <v/>
      </c>
      <c r="T109" s="7">
        <f>IF($A109="","",IF(AND($M109="Répondue",$P109=""),"Incohérence",IF(AND($M109&lt;&gt;"Répondue",$P109&lt;&gt;""),"Incohérence",IF($S109&gt;='Paramètres'!$B$5,"Retard critique",IF($S109&gt;='Paramètres'!$B$4,"À relancer",IF(AND($J109&lt;&gt;"",$J109-'Paramètres'!$B$3&lt;=2,$J109&gt;='Paramètres'!$B$3),"Échéance proche","RAS"))))))</f>
        <v/>
      </c>
    </row>
    <row r="110" ht="28" customHeight="1">
      <c r="A110" s="13" t="n"/>
      <c r="B110" s="13" t="n"/>
      <c r="C110" s="13" t="n"/>
      <c r="D110" s="14" t="n"/>
      <c r="E110" s="14" t="n"/>
      <c r="F110" s="13" t="n"/>
      <c r="G110" s="13" t="n"/>
      <c r="H110" s="13" t="n"/>
      <c r="I110" s="23" t="n"/>
      <c r="J110" s="23" t="n"/>
      <c r="K110" s="13" t="n"/>
      <c r="L110" s="13" t="n"/>
      <c r="M110" s="13" t="n"/>
      <c r="N110" s="23" t="n"/>
      <c r="O110" s="16" t="n"/>
      <c r="P110" s="23" t="n"/>
      <c r="Q110" s="14" t="n"/>
      <c r="R110" s="17">
        <f>IF($A110="","",MAX(0,'Paramètres'!$B$3-$I110))</f>
        <v/>
      </c>
      <c r="S110" s="17">
        <f>IF($A110="","",IF(OR($J110="",$M110="Répondue",$M110="Annulée"),0,MAX(0,'Paramètres'!$B$3-$J110)))</f>
        <v/>
      </c>
      <c r="T110" s="2">
        <f>IF($A110="","",IF(AND($M110="Répondue",$P110=""),"Incohérence",IF(AND($M110&lt;&gt;"Répondue",$P110&lt;&gt;""),"Incohérence",IF($S110&gt;='Paramètres'!$B$5,"Retard critique",IF($S110&gt;='Paramètres'!$B$4,"À relancer",IF(AND($J110&lt;&gt;"",$J110-'Paramètres'!$B$3&lt;=2,$J110&gt;='Paramètres'!$B$3),"Échéance proche","RAS"))))))</f>
        <v/>
      </c>
    </row>
    <row r="111" ht="28" customHeight="1">
      <c r="A111" s="13" t="n"/>
      <c r="B111" s="13" t="n"/>
      <c r="C111" s="13" t="n"/>
      <c r="D111" s="14" t="n"/>
      <c r="E111" s="14" t="n"/>
      <c r="F111" s="13" t="n"/>
      <c r="G111" s="13" t="n"/>
      <c r="H111" s="13" t="n"/>
      <c r="I111" s="23" t="n"/>
      <c r="J111" s="23" t="n"/>
      <c r="K111" s="13" t="n"/>
      <c r="L111" s="13" t="n"/>
      <c r="M111" s="13" t="n"/>
      <c r="N111" s="23" t="n"/>
      <c r="O111" s="16" t="n"/>
      <c r="P111" s="23" t="n"/>
      <c r="Q111" s="14" t="n"/>
      <c r="R111" s="10">
        <f>IF($A111="","",MAX(0,'Paramètres'!$B$3-$I111))</f>
        <v/>
      </c>
      <c r="S111" s="10">
        <f>IF($A111="","",IF(OR($J111="",$M111="Répondue",$M111="Annulée"),0,MAX(0,'Paramètres'!$B$3-$J111)))</f>
        <v/>
      </c>
      <c r="T111" s="7">
        <f>IF($A111="","",IF(AND($M111="Répondue",$P111=""),"Incohérence",IF(AND($M111&lt;&gt;"Répondue",$P111&lt;&gt;""),"Incohérence",IF($S111&gt;='Paramètres'!$B$5,"Retard critique",IF($S111&gt;='Paramètres'!$B$4,"À relancer",IF(AND($J111&lt;&gt;"",$J111-'Paramètres'!$B$3&lt;=2,$J111&gt;='Paramètres'!$B$3),"Échéance proche","RAS"))))))</f>
        <v/>
      </c>
    </row>
    <row r="112" ht="28" customHeight="1">
      <c r="A112" s="13" t="n"/>
      <c r="B112" s="13" t="n"/>
      <c r="C112" s="13" t="n"/>
      <c r="D112" s="14" t="n"/>
      <c r="E112" s="14" t="n"/>
      <c r="F112" s="13" t="n"/>
      <c r="G112" s="13" t="n"/>
      <c r="H112" s="13" t="n"/>
      <c r="I112" s="23" t="n"/>
      <c r="J112" s="23" t="n"/>
      <c r="K112" s="13" t="n"/>
      <c r="L112" s="13" t="n"/>
      <c r="M112" s="13" t="n"/>
      <c r="N112" s="23" t="n"/>
      <c r="O112" s="16" t="n"/>
      <c r="P112" s="23" t="n"/>
      <c r="Q112" s="14" t="n"/>
      <c r="R112" s="17">
        <f>IF($A112="","",MAX(0,'Paramètres'!$B$3-$I112))</f>
        <v/>
      </c>
      <c r="S112" s="17">
        <f>IF($A112="","",IF(OR($J112="",$M112="Répondue",$M112="Annulée"),0,MAX(0,'Paramètres'!$B$3-$J112)))</f>
        <v/>
      </c>
      <c r="T112" s="2">
        <f>IF($A112="","",IF(AND($M112="Répondue",$P112=""),"Incohérence",IF(AND($M112&lt;&gt;"Répondue",$P112&lt;&gt;""),"Incohérence",IF($S112&gt;='Paramètres'!$B$5,"Retard critique",IF($S112&gt;='Paramètres'!$B$4,"À relancer",IF(AND($J112&lt;&gt;"",$J112-'Paramètres'!$B$3&lt;=2,$J112&gt;='Paramètres'!$B$3),"Échéance proche","RAS"))))))</f>
        <v/>
      </c>
    </row>
    <row r="113" ht="28" customHeight="1">
      <c r="A113" s="13" t="n"/>
      <c r="B113" s="13" t="n"/>
      <c r="C113" s="13" t="n"/>
      <c r="D113" s="14" t="n"/>
      <c r="E113" s="14" t="n"/>
      <c r="F113" s="13" t="n"/>
      <c r="G113" s="13" t="n"/>
      <c r="H113" s="13" t="n"/>
      <c r="I113" s="23" t="n"/>
      <c r="J113" s="23" t="n"/>
      <c r="K113" s="13" t="n"/>
      <c r="L113" s="13" t="n"/>
      <c r="M113" s="13" t="n"/>
      <c r="N113" s="23" t="n"/>
      <c r="O113" s="16" t="n"/>
      <c r="P113" s="23" t="n"/>
      <c r="Q113" s="14" t="n"/>
      <c r="R113" s="10">
        <f>IF($A113="","",MAX(0,'Paramètres'!$B$3-$I113))</f>
        <v/>
      </c>
      <c r="S113" s="10">
        <f>IF($A113="","",IF(OR($J113="",$M113="Répondue",$M113="Annulée"),0,MAX(0,'Paramètres'!$B$3-$J113)))</f>
        <v/>
      </c>
      <c r="T113" s="7">
        <f>IF($A113="","",IF(AND($M113="Répondue",$P113=""),"Incohérence",IF(AND($M113&lt;&gt;"Répondue",$P113&lt;&gt;""),"Incohérence",IF($S113&gt;='Paramètres'!$B$5,"Retard critique",IF($S113&gt;='Paramètres'!$B$4,"À relancer",IF(AND($J113&lt;&gt;"",$J113-'Paramètres'!$B$3&lt;=2,$J113&gt;='Paramètres'!$B$3),"Échéance proche","RAS"))))))</f>
        <v/>
      </c>
    </row>
    <row r="114" ht="28" customHeight="1">
      <c r="A114" s="13" t="n"/>
      <c r="B114" s="13" t="n"/>
      <c r="C114" s="13" t="n"/>
      <c r="D114" s="14" t="n"/>
      <c r="E114" s="14" t="n"/>
      <c r="F114" s="13" t="n"/>
      <c r="G114" s="13" t="n"/>
      <c r="H114" s="13" t="n"/>
      <c r="I114" s="23" t="n"/>
      <c r="J114" s="23" t="n"/>
      <c r="K114" s="13" t="n"/>
      <c r="L114" s="13" t="n"/>
      <c r="M114" s="13" t="n"/>
      <c r="N114" s="23" t="n"/>
      <c r="O114" s="16" t="n"/>
      <c r="P114" s="23" t="n"/>
      <c r="Q114" s="14" t="n"/>
      <c r="R114" s="17">
        <f>IF($A114="","",MAX(0,'Paramètres'!$B$3-$I114))</f>
        <v/>
      </c>
      <c r="S114" s="17">
        <f>IF($A114="","",IF(OR($J114="",$M114="Répondue",$M114="Annulée"),0,MAX(0,'Paramètres'!$B$3-$J114)))</f>
        <v/>
      </c>
      <c r="T114" s="2">
        <f>IF($A114="","",IF(AND($M114="Répondue",$P114=""),"Incohérence",IF(AND($M114&lt;&gt;"Répondue",$P114&lt;&gt;""),"Incohérence",IF($S114&gt;='Paramètres'!$B$5,"Retard critique",IF($S114&gt;='Paramètres'!$B$4,"À relancer",IF(AND($J114&lt;&gt;"",$J114-'Paramètres'!$B$3&lt;=2,$J114&gt;='Paramètres'!$B$3),"Échéance proche","RAS"))))))</f>
        <v/>
      </c>
    </row>
    <row r="115" ht="28" customHeight="1">
      <c r="A115" s="13" t="n"/>
      <c r="B115" s="13" t="n"/>
      <c r="C115" s="13" t="n"/>
      <c r="D115" s="14" t="n"/>
      <c r="E115" s="14" t="n"/>
      <c r="F115" s="13" t="n"/>
      <c r="G115" s="13" t="n"/>
      <c r="H115" s="13" t="n"/>
      <c r="I115" s="23" t="n"/>
      <c r="J115" s="23" t="n"/>
      <c r="K115" s="13" t="n"/>
      <c r="L115" s="13" t="n"/>
      <c r="M115" s="13" t="n"/>
      <c r="N115" s="23" t="n"/>
      <c r="O115" s="16" t="n"/>
      <c r="P115" s="23" t="n"/>
      <c r="Q115" s="14" t="n"/>
      <c r="R115" s="10">
        <f>IF($A115="","",MAX(0,'Paramètres'!$B$3-$I115))</f>
        <v/>
      </c>
      <c r="S115" s="10">
        <f>IF($A115="","",IF(OR($J115="",$M115="Répondue",$M115="Annulée"),0,MAX(0,'Paramètres'!$B$3-$J115)))</f>
        <v/>
      </c>
      <c r="T115" s="7">
        <f>IF($A115="","",IF(AND($M115="Répondue",$P115=""),"Incohérence",IF(AND($M115&lt;&gt;"Répondue",$P115&lt;&gt;""),"Incohérence",IF($S115&gt;='Paramètres'!$B$5,"Retard critique",IF($S115&gt;='Paramètres'!$B$4,"À relancer",IF(AND($J115&lt;&gt;"",$J115-'Paramètres'!$B$3&lt;=2,$J115&gt;='Paramètres'!$B$3),"Échéance proche","RAS"))))))</f>
        <v/>
      </c>
    </row>
    <row r="116" ht="28" customHeight="1">
      <c r="A116" s="13" t="n"/>
      <c r="B116" s="13" t="n"/>
      <c r="C116" s="13" t="n"/>
      <c r="D116" s="14" t="n"/>
      <c r="E116" s="14" t="n"/>
      <c r="F116" s="13" t="n"/>
      <c r="G116" s="13" t="n"/>
      <c r="H116" s="13" t="n"/>
      <c r="I116" s="23" t="n"/>
      <c r="J116" s="23" t="n"/>
      <c r="K116" s="13" t="n"/>
      <c r="L116" s="13" t="n"/>
      <c r="M116" s="13" t="n"/>
      <c r="N116" s="23" t="n"/>
      <c r="O116" s="16" t="n"/>
      <c r="P116" s="23" t="n"/>
      <c r="Q116" s="14" t="n"/>
      <c r="R116" s="17">
        <f>IF($A116="","",MAX(0,'Paramètres'!$B$3-$I116))</f>
        <v/>
      </c>
      <c r="S116" s="17">
        <f>IF($A116="","",IF(OR($J116="",$M116="Répondue",$M116="Annulée"),0,MAX(0,'Paramètres'!$B$3-$J116)))</f>
        <v/>
      </c>
      <c r="T116" s="2">
        <f>IF($A116="","",IF(AND($M116="Répondue",$P116=""),"Incohérence",IF(AND($M116&lt;&gt;"Répondue",$P116&lt;&gt;""),"Incohérence",IF($S116&gt;='Paramètres'!$B$5,"Retard critique",IF($S116&gt;='Paramètres'!$B$4,"À relancer",IF(AND($J116&lt;&gt;"",$J116-'Paramètres'!$B$3&lt;=2,$J116&gt;='Paramètres'!$B$3),"Échéance proche","RAS"))))))</f>
        <v/>
      </c>
    </row>
    <row r="117" ht="28" customHeight="1">
      <c r="A117" s="13" t="n"/>
      <c r="B117" s="13" t="n"/>
      <c r="C117" s="13" t="n"/>
      <c r="D117" s="14" t="n"/>
      <c r="E117" s="14" t="n"/>
      <c r="F117" s="13" t="n"/>
      <c r="G117" s="13" t="n"/>
      <c r="H117" s="13" t="n"/>
      <c r="I117" s="23" t="n"/>
      <c r="J117" s="23" t="n"/>
      <c r="K117" s="13" t="n"/>
      <c r="L117" s="13" t="n"/>
      <c r="M117" s="13" t="n"/>
      <c r="N117" s="23" t="n"/>
      <c r="O117" s="16" t="n"/>
      <c r="P117" s="23" t="n"/>
      <c r="Q117" s="14" t="n"/>
      <c r="R117" s="10">
        <f>IF($A117="","",MAX(0,'Paramètres'!$B$3-$I117))</f>
        <v/>
      </c>
      <c r="S117" s="10">
        <f>IF($A117="","",IF(OR($J117="",$M117="Répondue",$M117="Annulée"),0,MAX(0,'Paramètres'!$B$3-$J117)))</f>
        <v/>
      </c>
      <c r="T117" s="7">
        <f>IF($A117="","",IF(AND($M117="Répondue",$P117=""),"Incohérence",IF(AND($M117&lt;&gt;"Répondue",$P117&lt;&gt;""),"Incohérence",IF($S117&gt;='Paramètres'!$B$5,"Retard critique",IF($S117&gt;='Paramètres'!$B$4,"À relancer",IF(AND($J117&lt;&gt;"",$J117-'Paramètres'!$B$3&lt;=2,$J117&gt;='Paramètres'!$B$3),"Échéance proche","RAS"))))))</f>
        <v/>
      </c>
    </row>
    <row r="118" ht="28" customHeight="1">
      <c r="A118" s="13" t="n"/>
      <c r="B118" s="13" t="n"/>
      <c r="C118" s="13" t="n"/>
      <c r="D118" s="14" t="n"/>
      <c r="E118" s="14" t="n"/>
      <c r="F118" s="13" t="n"/>
      <c r="G118" s="13" t="n"/>
      <c r="H118" s="13" t="n"/>
      <c r="I118" s="23" t="n"/>
      <c r="J118" s="23" t="n"/>
      <c r="K118" s="13" t="n"/>
      <c r="L118" s="13" t="n"/>
      <c r="M118" s="13" t="n"/>
      <c r="N118" s="23" t="n"/>
      <c r="O118" s="16" t="n"/>
      <c r="P118" s="23" t="n"/>
      <c r="Q118" s="14" t="n"/>
      <c r="R118" s="17">
        <f>IF($A118="","",MAX(0,'Paramètres'!$B$3-$I118))</f>
        <v/>
      </c>
      <c r="S118" s="17">
        <f>IF($A118="","",IF(OR($J118="",$M118="Répondue",$M118="Annulée"),0,MAX(0,'Paramètres'!$B$3-$J118)))</f>
        <v/>
      </c>
      <c r="T118" s="2">
        <f>IF($A118="","",IF(AND($M118="Répondue",$P118=""),"Incohérence",IF(AND($M118&lt;&gt;"Répondue",$P118&lt;&gt;""),"Incohérence",IF($S118&gt;='Paramètres'!$B$5,"Retard critique",IF($S118&gt;='Paramètres'!$B$4,"À relancer",IF(AND($J118&lt;&gt;"",$J118-'Paramètres'!$B$3&lt;=2,$J118&gt;='Paramètres'!$B$3),"Échéance proche","RAS"))))))</f>
        <v/>
      </c>
    </row>
    <row r="119" ht="28" customHeight="1">
      <c r="A119" s="13" t="n"/>
      <c r="B119" s="13" t="n"/>
      <c r="C119" s="13" t="n"/>
      <c r="D119" s="14" t="n"/>
      <c r="E119" s="14" t="n"/>
      <c r="F119" s="13" t="n"/>
      <c r="G119" s="13" t="n"/>
      <c r="H119" s="13" t="n"/>
      <c r="I119" s="23" t="n"/>
      <c r="J119" s="23" t="n"/>
      <c r="K119" s="13" t="n"/>
      <c r="L119" s="13" t="n"/>
      <c r="M119" s="13" t="n"/>
      <c r="N119" s="23" t="n"/>
      <c r="O119" s="16" t="n"/>
      <c r="P119" s="23" t="n"/>
      <c r="Q119" s="14" t="n"/>
      <c r="R119" s="10">
        <f>IF($A119="","",MAX(0,'Paramètres'!$B$3-$I119))</f>
        <v/>
      </c>
      <c r="S119" s="10">
        <f>IF($A119="","",IF(OR($J119="",$M119="Répondue",$M119="Annulée"),0,MAX(0,'Paramètres'!$B$3-$J119)))</f>
        <v/>
      </c>
      <c r="T119" s="7">
        <f>IF($A119="","",IF(AND($M119="Répondue",$P119=""),"Incohérence",IF(AND($M119&lt;&gt;"Répondue",$P119&lt;&gt;""),"Incohérence",IF($S119&gt;='Paramètres'!$B$5,"Retard critique",IF($S119&gt;='Paramètres'!$B$4,"À relancer",IF(AND($J119&lt;&gt;"",$J119-'Paramètres'!$B$3&lt;=2,$J119&gt;='Paramètres'!$B$3),"Échéance proche","RAS"))))))</f>
        <v/>
      </c>
    </row>
    <row r="120" ht="28" customHeight="1">
      <c r="A120" s="13" t="n"/>
      <c r="B120" s="13" t="n"/>
      <c r="C120" s="13" t="n"/>
      <c r="D120" s="14" t="n"/>
      <c r="E120" s="14" t="n"/>
      <c r="F120" s="13" t="n"/>
      <c r="G120" s="13" t="n"/>
      <c r="H120" s="13" t="n"/>
      <c r="I120" s="23" t="n"/>
      <c r="J120" s="23" t="n"/>
      <c r="K120" s="13" t="n"/>
      <c r="L120" s="13" t="n"/>
      <c r="M120" s="13" t="n"/>
      <c r="N120" s="23" t="n"/>
      <c r="O120" s="16" t="n"/>
      <c r="P120" s="23" t="n"/>
      <c r="Q120" s="14" t="n"/>
      <c r="R120" s="17">
        <f>IF($A120="","",MAX(0,'Paramètres'!$B$3-$I120))</f>
        <v/>
      </c>
      <c r="S120" s="17">
        <f>IF($A120="","",IF(OR($J120="",$M120="Répondue",$M120="Annulée"),0,MAX(0,'Paramètres'!$B$3-$J120)))</f>
        <v/>
      </c>
      <c r="T120" s="2">
        <f>IF($A120="","",IF(AND($M120="Répondue",$P120=""),"Incohérence",IF(AND($M120&lt;&gt;"Répondue",$P120&lt;&gt;""),"Incohérence",IF($S120&gt;='Paramètres'!$B$5,"Retard critique",IF($S120&gt;='Paramètres'!$B$4,"À relancer",IF(AND($J120&lt;&gt;"",$J120-'Paramètres'!$B$3&lt;=2,$J120&gt;='Paramètres'!$B$3),"Échéance proche","RAS"))))))</f>
        <v/>
      </c>
    </row>
    <row r="121" ht="28" customHeight="1">
      <c r="A121" s="13" t="n"/>
      <c r="B121" s="13" t="n"/>
      <c r="C121" s="13" t="n"/>
      <c r="D121" s="14" t="n"/>
      <c r="E121" s="14" t="n"/>
      <c r="F121" s="13" t="n"/>
      <c r="G121" s="13" t="n"/>
      <c r="H121" s="13" t="n"/>
      <c r="I121" s="23" t="n"/>
      <c r="J121" s="23" t="n"/>
      <c r="K121" s="13" t="n"/>
      <c r="L121" s="13" t="n"/>
      <c r="M121" s="13" t="n"/>
      <c r="N121" s="23" t="n"/>
      <c r="O121" s="16" t="n"/>
      <c r="P121" s="23" t="n"/>
      <c r="Q121" s="14" t="n"/>
      <c r="R121" s="10">
        <f>IF($A121="","",MAX(0,'Paramètres'!$B$3-$I121))</f>
        <v/>
      </c>
      <c r="S121" s="10">
        <f>IF($A121="","",IF(OR($J121="",$M121="Répondue",$M121="Annulée"),0,MAX(0,'Paramètres'!$B$3-$J121)))</f>
        <v/>
      </c>
      <c r="T121" s="7">
        <f>IF($A121="","",IF(AND($M121="Répondue",$P121=""),"Incohérence",IF(AND($M121&lt;&gt;"Répondue",$P121&lt;&gt;""),"Incohérence",IF($S121&gt;='Paramètres'!$B$5,"Retard critique",IF($S121&gt;='Paramètres'!$B$4,"À relancer",IF(AND($J121&lt;&gt;"",$J121-'Paramètres'!$B$3&lt;=2,$J121&gt;='Paramètres'!$B$3),"Échéance proche","RAS"))))))</f>
        <v/>
      </c>
    </row>
    <row r="122" ht="28" customHeight="1">
      <c r="A122" s="13" t="n"/>
      <c r="B122" s="13" t="n"/>
      <c r="C122" s="13" t="n"/>
      <c r="D122" s="14" t="n"/>
      <c r="E122" s="14" t="n"/>
      <c r="F122" s="13" t="n"/>
      <c r="G122" s="13" t="n"/>
      <c r="H122" s="13" t="n"/>
      <c r="I122" s="23" t="n"/>
      <c r="J122" s="23" t="n"/>
      <c r="K122" s="13" t="n"/>
      <c r="L122" s="13" t="n"/>
      <c r="M122" s="13" t="n"/>
      <c r="N122" s="23" t="n"/>
      <c r="O122" s="16" t="n"/>
      <c r="P122" s="23" t="n"/>
      <c r="Q122" s="14" t="n"/>
      <c r="R122" s="17">
        <f>IF($A122="","",MAX(0,'Paramètres'!$B$3-$I122))</f>
        <v/>
      </c>
      <c r="S122" s="17">
        <f>IF($A122="","",IF(OR($J122="",$M122="Répondue",$M122="Annulée"),0,MAX(0,'Paramètres'!$B$3-$J122)))</f>
        <v/>
      </c>
      <c r="T122" s="2">
        <f>IF($A122="","",IF(AND($M122="Répondue",$P122=""),"Incohérence",IF(AND($M122&lt;&gt;"Répondue",$P122&lt;&gt;""),"Incohérence",IF($S122&gt;='Paramètres'!$B$5,"Retard critique",IF($S122&gt;='Paramètres'!$B$4,"À relancer",IF(AND($J122&lt;&gt;"",$J122-'Paramètres'!$B$3&lt;=2,$J122&gt;='Paramètres'!$B$3),"Échéance proche","RAS"))))))</f>
        <v/>
      </c>
    </row>
    <row r="123" ht="28" customHeight="1">
      <c r="A123" s="13" t="n"/>
      <c r="B123" s="13" t="n"/>
      <c r="C123" s="13" t="n"/>
      <c r="D123" s="14" t="n"/>
      <c r="E123" s="14" t="n"/>
      <c r="F123" s="13" t="n"/>
      <c r="G123" s="13" t="n"/>
      <c r="H123" s="13" t="n"/>
      <c r="I123" s="23" t="n"/>
      <c r="J123" s="23" t="n"/>
      <c r="K123" s="13" t="n"/>
      <c r="L123" s="13" t="n"/>
      <c r="M123" s="13" t="n"/>
      <c r="N123" s="23" t="n"/>
      <c r="O123" s="16" t="n"/>
      <c r="P123" s="23" t="n"/>
      <c r="Q123" s="14" t="n"/>
      <c r="R123" s="10">
        <f>IF($A123="","",MAX(0,'Paramètres'!$B$3-$I123))</f>
        <v/>
      </c>
      <c r="S123" s="10">
        <f>IF($A123="","",IF(OR($J123="",$M123="Répondue",$M123="Annulée"),0,MAX(0,'Paramètres'!$B$3-$J123)))</f>
        <v/>
      </c>
      <c r="T123" s="7">
        <f>IF($A123="","",IF(AND($M123="Répondue",$P123=""),"Incohérence",IF(AND($M123&lt;&gt;"Répondue",$P123&lt;&gt;""),"Incohérence",IF($S123&gt;='Paramètres'!$B$5,"Retard critique",IF($S123&gt;='Paramètres'!$B$4,"À relancer",IF(AND($J123&lt;&gt;"",$J123-'Paramètres'!$B$3&lt;=2,$J123&gt;='Paramètres'!$B$3),"Échéance proche","RAS"))))))</f>
        <v/>
      </c>
    </row>
    <row r="124" ht="28" customHeight="1">
      <c r="A124" s="13" t="n"/>
      <c r="B124" s="13" t="n"/>
      <c r="C124" s="13" t="n"/>
      <c r="D124" s="14" t="n"/>
      <c r="E124" s="14" t="n"/>
      <c r="F124" s="13" t="n"/>
      <c r="G124" s="13" t="n"/>
      <c r="H124" s="13" t="n"/>
      <c r="I124" s="23" t="n"/>
      <c r="J124" s="23" t="n"/>
      <c r="K124" s="13" t="n"/>
      <c r="L124" s="13" t="n"/>
      <c r="M124" s="13" t="n"/>
      <c r="N124" s="23" t="n"/>
      <c r="O124" s="16" t="n"/>
      <c r="P124" s="23" t="n"/>
      <c r="Q124" s="14" t="n"/>
      <c r="R124" s="17">
        <f>IF($A124="","",MAX(0,'Paramètres'!$B$3-$I124))</f>
        <v/>
      </c>
      <c r="S124" s="17">
        <f>IF($A124="","",IF(OR($J124="",$M124="Répondue",$M124="Annulée"),0,MAX(0,'Paramètres'!$B$3-$J124)))</f>
        <v/>
      </c>
      <c r="T124" s="2">
        <f>IF($A124="","",IF(AND($M124="Répondue",$P124=""),"Incohérence",IF(AND($M124&lt;&gt;"Répondue",$P124&lt;&gt;""),"Incohérence",IF($S124&gt;='Paramètres'!$B$5,"Retard critique",IF($S124&gt;='Paramètres'!$B$4,"À relancer",IF(AND($J124&lt;&gt;"",$J124-'Paramètres'!$B$3&lt;=2,$J124&gt;='Paramètres'!$B$3),"Échéance proche","RAS"))))))</f>
        <v/>
      </c>
    </row>
    <row r="125" ht="28" customHeight="1">
      <c r="A125" s="13" t="n"/>
      <c r="B125" s="13" t="n"/>
      <c r="C125" s="13" t="n"/>
      <c r="D125" s="14" t="n"/>
      <c r="E125" s="14" t="n"/>
      <c r="F125" s="13" t="n"/>
      <c r="G125" s="13" t="n"/>
      <c r="H125" s="13" t="n"/>
      <c r="I125" s="23" t="n"/>
      <c r="J125" s="23" t="n"/>
      <c r="K125" s="13" t="n"/>
      <c r="L125" s="13" t="n"/>
      <c r="M125" s="13" t="n"/>
      <c r="N125" s="23" t="n"/>
      <c r="O125" s="16" t="n"/>
      <c r="P125" s="23" t="n"/>
      <c r="Q125" s="14" t="n"/>
      <c r="R125" s="10">
        <f>IF($A125="","",MAX(0,'Paramètres'!$B$3-$I125))</f>
        <v/>
      </c>
      <c r="S125" s="10">
        <f>IF($A125="","",IF(OR($J125="",$M125="Répondue",$M125="Annulée"),0,MAX(0,'Paramètres'!$B$3-$J125)))</f>
        <v/>
      </c>
      <c r="T125" s="7">
        <f>IF($A125="","",IF(AND($M125="Répondue",$P125=""),"Incohérence",IF(AND($M125&lt;&gt;"Répondue",$P125&lt;&gt;""),"Incohérence",IF($S125&gt;='Paramètres'!$B$5,"Retard critique",IF($S125&gt;='Paramètres'!$B$4,"À relancer",IF(AND($J125&lt;&gt;"",$J125-'Paramètres'!$B$3&lt;=2,$J125&gt;='Paramètres'!$B$3),"Échéance proche","RAS"))))))</f>
        <v/>
      </c>
    </row>
    <row r="126" ht="28" customHeight="1">
      <c r="A126" s="13" t="n"/>
      <c r="B126" s="13" t="n"/>
      <c r="C126" s="13" t="n"/>
      <c r="D126" s="14" t="n"/>
      <c r="E126" s="14" t="n"/>
      <c r="F126" s="13" t="n"/>
      <c r="G126" s="13" t="n"/>
      <c r="H126" s="13" t="n"/>
      <c r="I126" s="23" t="n"/>
      <c r="J126" s="23" t="n"/>
      <c r="K126" s="13" t="n"/>
      <c r="L126" s="13" t="n"/>
      <c r="M126" s="13" t="n"/>
      <c r="N126" s="23" t="n"/>
      <c r="O126" s="16" t="n"/>
      <c r="P126" s="23" t="n"/>
      <c r="Q126" s="14" t="n"/>
      <c r="R126" s="17">
        <f>IF($A126="","",MAX(0,'Paramètres'!$B$3-$I126))</f>
        <v/>
      </c>
      <c r="S126" s="17">
        <f>IF($A126="","",IF(OR($J126="",$M126="Répondue",$M126="Annulée"),0,MAX(0,'Paramètres'!$B$3-$J126)))</f>
        <v/>
      </c>
      <c r="T126" s="2">
        <f>IF($A126="","",IF(AND($M126="Répondue",$P126=""),"Incohérence",IF(AND($M126&lt;&gt;"Répondue",$P126&lt;&gt;""),"Incohérence",IF($S126&gt;='Paramètres'!$B$5,"Retard critique",IF($S126&gt;='Paramètres'!$B$4,"À relancer",IF(AND($J126&lt;&gt;"",$J126-'Paramètres'!$B$3&lt;=2,$J126&gt;='Paramètres'!$B$3),"Échéance proche","RAS"))))))</f>
        <v/>
      </c>
    </row>
    <row r="127" ht="28" customHeight="1">
      <c r="A127" s="13" t="n"/>
      <c r="B127" s="13" t="n"/>
      <c r="C127" s="13" t="n"/>
      <c r="D127" s="14" t="n"/>
      <c r="E127" s="14" t="n"/>
      <c r="F127" s="13" t="n"/>
      <c r="G127" s="13" t="n"/>
      <c r="H127" s="13" t="n"/>
      <c r="I127" s="23" t="n"/>
      <c r="J127" s="23" t="n"/>
      <c r="K127" s="13" t="n"/>
      <c r="L127" s="13" t="n"/>
      <c r="M127" s="13" t="n"/>
      <c r="N127" s="23" t="n"/>
      <c r="O127" s="16" t="n"/>
      <c r="P127" s="23" t="n"/>
      <c r="Q127" s="14" t="n"/>
      <c r="R127" s="10">
        <f>IF($A127="","",MAX(0,'Paramètres'!$B$3-$I127))</f>
        <v/>
      </c>
      <c r="S127" s="10">
        <f>IF($A127="","",IF(OR($J127="",$M127="Répondue",$M127="Annulée"),0,MAX(0,'Paramètres'!$B$3-$J127)))</f>
        <v/>
      </c>
      <c r="T127" s="7">
        <f>IF($A127="","",IF(AND($M127="Répondue",$P127=""),"Incohérence",IF(AND($M127&lt;&gt;"Répondue",$P127&lt;&gt;""),"Incohérence",IF($S127&gt;='Paramètres'!$B$5,"Retard critique",IF($S127&gt;='Paramètres'!$B$4,"À relancer",IF(AND($J127&lt;&gt;"",$J127-'Paramètres'!$B$3&lt;=2,$J127&gt;='Paramètres'!$B$3),"Échéance proche","RAS"))))))</f>
        <v/>
      </c>
    </row>
    <row r="128" ht="28" customHeight="1">
      <c r="A128" s="13" t="n"/>
      <c r="B128" s="13" t="n"/>
      <c r="C128" s="13" t="n"/>
      <c r="D128" s="14" t="n"/>
      <c r="E128" s="14" t="n"/>
      <c r="F128" s="13" t="n"/>
      <c r="G128" s="13" t="n"/>
      <c r="H128" s="13" t="n"/>
      <c r="I128" s="23" t="n"/>
      <c r="J128" s="23" t="n"/>
      <c r="K128" s="13" t="n"/>
      <c r="L128" s="13" t="n"/>
      <c r="M128" s="13" t="n"/>
      <c r="N128" s="23" t="n"/>
      <c r="O128" s="16" t="n"/>
      <c r="P128" s="23" t="n"/>
      <c r="Q128" s="14" t="n"/>
      <c r="R128" s="17">
        <f>IF($A128="","",MAX(0,'Paramètres'!$B$3-$I128))</f>
        <v/>
      </c>
      <c r="S128" s="17">
        <f>IF($A128="","",IF(OR($J128="",$M128="Répondue",$M128="Annulée"),0,MAX(0,'Paramètres'!$B$3-$J128)))</f>
        <v/>
      </c>
      <c r="T128" s="2">
        <f>IF($A128="","",IF(AND($M128="Répondue",$P128=""),"Incohérence",IF(AND($M128&lt;&gt;"Répondue",$P128&lt;&gt;""),"Incohérence",IF($S128&gt;='Paramètres'!$B$5,"Retard critique",IF($S128&gt;='Paramètres'!$B$4,"À relancer",IF(AND($J128&lt;&gt;"",$J128-'Paramètres'!$B$3&lt;=2,$J128&gt;='Paramètres'!$B$3),"Échéance proche","RAS"))))))</f>
        <v/>
      </c>
    </row>
    <row r="129" ht="28" customHeight="1">
      <c r="A129" s="13" t="n"/>
      <c r="B129" s="13" t="n"/>
      <c r="C129" s="13" t="n"/>
      <c r="D129" s="14" t="n"/>
      <c r="E129" s="14" t="n"/>
      <c r="F129" s="13" t="n"/>
      <c r="G129" s="13" t="n"/>
      <c r="H129" s="13" t="n"/>
      <c r="I129" s="23" t="n"/>
      <c r="J129" s="23" t="n"/>
      <c r="K129" s="13" t="n"/>
      <c r="L129" s="13" t="n"/>
      <c r="M129" s="13" t="n"/>
      <c r="N129" s="23" t="n"/>
      <c r="O129" s="16" t="n"/>
      <c r="P129" s="23" t="n"/>
      <c r="Q129" s="14" t="n"/>
      <c r="R129" s="10">
        <f>IF($A129="","",MAX(0,'Paramètres'!$B$3-$I129))</f>
        <v/>
      </c>
      <c r="S129" s="10">
        <f>IF($A129="","",IF(OR($J129="",$M129="Répondue",$M129="Annulée"),0,MAX(0,'Paramètres'!$B$3-$J129)))</f>
        <v/>
      </c>
      <c r="T129" s="7">
        <f>IF($A129="","",IF(AND($M129="Répondue",$P129=""),"Incohérence",IF(AND($M129&lt;&gt;"Répondue",$P129&lt;&gt;""),"Incohérence",IF($S129&gt;='Paramètres'!$B$5,"Retard critique",IF($S129&gt;='Paramètres'!$B$4,"À relancer",IF(AND($J129&lt;&gt;"",$J129-'Paramètres'!$B$3&lt;=2,$J129&gt;='Paramètres'!$B$3),"Échéance proche","RAS"))))))</f>
        <v/>
      </c>
    </row>
    <row r="130" ht="28" customHeight="1">
      <c r="A130" s="13" t="n"/>
      <c r="B130" s="13" t="n"/>
      <c r="C130" s="13" t="n"/>
      <c r="D130" s="14" t="n"/>
      <c r="E130" s="14" t="n"/>
      <c r="F130" s="13" t="n"/>
      <c r="G130" s="13" t="n"/>
      <c r="H130" s="13" t="n"/>
      <c r="I130" s="23" t="n"/>
      <c r="J130" s="23" t="n"/>
      <c r="K130" s="13" t="n"/>
      <c r="L130" s="13" t="n"/>
      <c r="M130" s="13" t="n"/>
      <c r="N130" s="23" t="n"/>
      <c r="O130" s="16" t="n"/>
      <c r="P130" s="23" t="n"/>
      <c r="Q130" s="14" t="n"/>
      <c r="R130" s="17">
        <f>IF($A130="","",MAX(0,'Paramètres'!$B$3-$I130))</f>
        <v/>
      </c>
      <c r="S130" s="17">
        <f>IF($A130="","",IF(OR($J130="",$M130="Répondue",$M130="Annulée"),0,MAX(0,'Paramètres'!$B$3-$J130)))</f>
        <v/>
      </c>
      <c r="T130" s="2">
        <f>IF($A130="","",IF(AND($M130="Répondue",$P130=""),"Incohérence",IF(AND($M130&lt;&gt;"Répondue",$P130&lt;&gt;""),"Incohérence",IF($S130&gt;='Paramètres'!$B$5,"Retard critique",IF($S130&gt;='Paramètres'!$B$4,"À relancer",IF(AND($J130&lt;&gt;"",$J130-'Paramètres'!$B$3&lt;=2,$J130&gt;='Paramètres'!$B$3),"Échéance proche","RAS"))))))</f>
        <v/>
      </c>
    </row>
    <row r="131" ht="28" customHeight="1">
      <c r="A131" s="13" t="n"/>
      <c r="B131" s="13" t="n"/>
      <c r="C131" s="13" t="n"/>
      <c r="D131" s="14" t="n"/>
      <c r="E131" s="14" t="n"/>
      <c r="F131" s="13" t="n"/>
      <c r="G131" s="13" t="n"/>
      <c r="H131" s="13" t="n"/>
      <c r="I131" s="23" t="n"/>
      <c r="J131" s="23" t="n"/>
      <c r="K131" s="13" t="n"/>
      <c r="L131" s="13" t="n"/>
      <c r="M131" s="13" t="n"/>
      <c r="N131" s="23" t="n"/>
      <c r="O131" s="16" t="n"/>
      <c r="P131" s="23" t="n"/>
      <c r="Q131" s="14" t="n"/>
      <c r="R131" s="10">
        <f>IF($A131="","",MAX(0,'Paramètres'!$B$3-$I131))</f>
        <v/>
      </c>
      <c r="S131" s="10">
        <f>IF($A131="","",IF(OR($J131="",$M131="Répondue",$M131="Annulée"),0,MAX(0,'Paramètres'!$B$3-$J131)))</f>
        <v/>
      </c>
      <c r="T131" s="7">
        <f>IF($A131="","",IF(AND($M131="Répondue",$P131=""),"Incohérence",IF(AND($M131&lt;&gt;"Répondue",$P131&lt;&gt;""),"Incohérence",IF($S131&gt;='Paramètres'!$B$5,"Retard critique",IF($S131&gt;='Paramètres'!$B$4,"À relancer",IF(AND($J131&lt;&gt;"",$J131-'Paramètres'!$B$3&lt;=2,$J131&gt;='Paramètres'!$B$3),"Échéance proche","RAS"))))))</f>
        <v/>
      </c>
    </row>
    <row r="132" ht="28" customHeight="1">
      <c r="A132" s="13" t="n"/>
      <c r="B132" s="13" t="n"/>
      <c r="C132" s="13" t="n"/>
      <c r="D132" s="14" t="n"/>
      <c r="E132" s="14" t="n"/>
      <c r="F132" s="13" t="n"/>
      <c r="G132" s="13" t="n"/>
      <c r="H132" s="13" t="n"/>
      <c r="I132" s="23" t="n"/>
      <c r="J132" s="23" t="n"/>
      <c r="K132" s="13" t="n"/>
      <c r="L132" s="13" t="n"/>
      <c r="M132" s="13" t="n"/>
      <c r="N132" s="23" t="n"/>
      <c r="O132" s="16" t="n"/>
      <c r="P132" s="23" t="n"/>
      <c r="Q132" s="14" t="n"/>
      <c r="R132" s="17">
        <f>IF($A132="","",MAX(0,'Paramètres'!$B$3-$I132))</f>
        <v/>
      </c>
      <c r="S132" s="17">
        <f>IF($A132="","",IF(OR($J132="",$M132="Répondue",$M132="Annulée"),0,MAX(0,'Paramètres'!$B$3-$J132)))</f>
        <v/>
      </c>
      <c r="T132" s="2">
        <f>IF($A132="","",IF(AND($M132="Répondue",$P132=""),"Incohérence",IF(AND($M132&lt;&gt;"Répondue",$P132&lt;&gt;""),"Incohérence",IF($S132&gt;='Paramètres'!$B$5,"Retard critique",IF($S132&gt;='Paramètres'!$B$4,"À relancer",IF(AND($J132&lt;&gt;"",$J132-'Paramètres'!$B$3&lt;=2,$J132&gt;='Paramètres'!$B$3),"Échéance proche","RAS"))))))</f>
        <v/>
      </c>
    </row>
    <row r="133" ht="28" customHeight="1">
      <c r="A133" s="13" t="n"/>
      <c r="B133" s="13" t="n"/>
      <c r="C133" s="13" t="n"/>
      <c r="D133" s="14" t="n"/>
      <c r="E133" s="14" t="n"/>
      <c r="F133" s="13" t="n"/>
      <c r="G133" s="13" t="n"/>
      <c r="H133" s="13" t="n"/>
      <c r="I133" s="23" t="n"/>
      <c r="J133" s="23" t="n"/>
      <c r="K133" s="13" t="n"/>
      <c r="L133" s="13" t="n"/>
      <c r="M133" s="13" t="n"/>
      <c r="N133" s="23" t="n"/>
      <c r="O133" s="16" t="n"/>
      <c r="P133" s="23" t="n"/>
      <c r="Q133" s="14" t="n"/>
      <c r="R133" s="10">
        <f>IF($A133="","",MAX(0,'Paramètres'!$B$3-$I133))</f>
        <v/>
      </c>
      <c r="S133" s="10">
        <f>IF($A133="","",IF(OR($J133="",$M133="Répondue",$M133="Annulée"),0,MAX(0,'Paramètres'!$B$3-$J133)))</f>
        <v/>
      </c>
      <c r="T133" s="7">
        <f>IF($A133="","",IF(AND($M133="Répondue",$P133=""),"Incohérence",IF(AND($M133&lt;&gt;"Répondue",$P133&lt;&gt;""),"Incohérence",IF($S133&gt;='Paramètres'!$B$5,"Retard critique",IF($S133&gt;='Paramètres'!$B$4,"À relancer",IF(AND($J133&lt;&gt;"",$J133-'Paramètres'!$B$3&lt;=2,$J133&gt;='Paramètres'!$B$3),"Échéance proche","RAS"))))))</f>
        <v/>
      </c>
    </row>
    <row r="134" ht="28" customHeight="1">
      <c r="A134" s="13" t="n"/>
      <c r="B134" s="13" t="n"/>
      <c r="C134" s="13" t="n"/>
      <c r="D134" s="14" t="n"/>
      <c r="E134" s="14" t="n"/>
      <c r="F134" s="13" t="n"/>
      <c r="G134" s="13" t="n"/>
      <c r="H134" s="13" t="n"/>
      <c r="I134" s="23" t="n"/>
      <c r="J134" s="23" t="n"/>
      <c r="K134" s="13" t="n"/>
      <c r="L134" s="13" t="n"/>
      <c r="M134" s="13" t="n"/>
      <c r="N134" s="23" t="n"/>
      <c r="O134" s="16" t="n"/>
      <c r="P134" s="23" t="n"/>
      <c r="Q134" s="14" t="n"/>
      <c r="R134" s="17">
        <f>IF($A134="","",MAX(0,'Paramètres'!$B$3-$I134))</f>
        <v/>
      </c>
      <c r="S134" s="17">
        <f>IF($A134="","",IF(OR($J134="",$M134="Répondue",$M134="Annulée"),0,MAX(0,'Paramètres'!$B$3-$J134)))</f>
        <v/>
      </c>
      <c r="T134" s="2">
        <f>IF($A134="","",IF(AND($M134="Répondue",$P134=""),"Incohérence",IF(AND($M134&lt;&gt;"Répondue",$P134&lt;&gt;""),"Incohérence",IF($S134&gt;='Paramètres'!$B$5,"Retard critique",IF($S134&gt;='Paramètres'!$B$4,"À relancer",IF(AND($J134&lt;&gt;"",$J134-'Paramètres'!$B$3&lt;=2,$J134&gt;='Paramètres'!$B$3),"Échéance proche","RAS"))))))</f>
        <v/>
      </c>
    </row>
    <row r="135" ht="28" customHeight="1">
      <c r="A135" s="13" t="n"/>
      <c r="B135" s="13" t="n"/>
      <c r="C135" s="13" t="n"/>
      <c r="D135" s="14" t="n"/>
      <c r="E135" s="14" t="n"/>
      <c r="F135" s="13" t="n"/>
      <c r="G135" s="13" t="n"/>
      <c r="H135" s="13" t="n"/>
      <c r="I135" s="23" t="n"/>
      <c r="J135" s="23" t="n"/>
      <c r="K135" s="13" t="n"/>
      <c r="L135" s="13" t="n"/>
      <c r="M135" s="13" t="n"/>
      <c r="N135" s="23" t="n"/>
      <c r="O135" s="16" t="n"/>
      <c r="P135" s="23" t="n"/>
      <c r="Q135" s="14" t="n"/>
      <c r="R135" s="10">
        <f>IF($A135="","",MAX(0,'Paramètres'!$B$3-$I135))</f>
        <v/>
      </c>
      <c r="S135" s="10">
        <f>IF($A135="","",IF(OR($J135="",$M135="Répondue",$M135="Annulée"),0,MAX(0,'Paramètres'!$B$3-$J135)))</f>
        <v/>
      </c>
      <c r="T135" s="7">
        <f>IF($A135="","",IF(AND($M135="Répondue",$P135=""),"Incohérence",IF(AND($M135&lt;&gt;"Répondue",$P135&lt;&gt;""),"Incohérence",IF($S135&gt;='Paramètres'!$B$5,"Retard critique",IF($S135&gt;='Paramètres'!$B$4,"À relancer",IF(AND($J135&lt;&gt;"",$J135-'Paramètres'!$B$3&lt;=2,$J135&gt;='Paramètres'!$B$3),"Échéance proche","RAS"))))))</f>
        <v/>
      </c>
    </row>
    <row r="136" ht="28" customHeight="1">
      <c r="A136" s="13" t="n"/>
      <c r="B136" s="13" t="n"/>
      <c r="C136" s="13" t="n"/>
      <c r="D136" s="14" t="n"/>
      <c r="E136" s="14" t="n"/>
      <c r="F136" s="13" t="n"/>
      <c r="G136" s="13" t="n"/>
      <c r="H136" s="13" t="n"/>
      <c r="I136" s="23" t="n"/>
      <c r="J136" s="23" t="n"/>
      <c r="K136" s="13" t="n"/>
      <c r="L136" s="13" t="n"/>
      <c r="M136" s="13" t="n"/>
      <c r="N136" s="23" t="n"/>
      <c r="O136" s="16" t="n"/>
      <c r="P136" s="23" t="n"/>
      <c r="Q136" s="14" t="n"/>
      <c r="R136" s="17">
        <f>IF($A136="","",MAX(0,'Paramètres'!$B$3-$I136))</f>
        <v/>
      </c>
      <c r="S136" s="17">
        <f>IF($A136="","",IF(OR($J136="",$M136="Répondue",$M136="Annulée"),0,MAX(0,'Paramètres'!$B$3-$J136)))</f>
        <v/>
      </c>
      <c r="T136" s="2">
        <f>IF($A136="","",IF(AND($M136="Répondue",$P136=""),"Incohérence",IF(AND($M136&lt;&gt;"Répondue",$P136&lt;&gt;""),"Incohérence",IF($S136&gt;='Paramètres'!$B$5,"Retard critique",IF($S136&gt;='Paramètres'!$B$4,"À relancer",IF(AND($J136&lt;&gt;"",$J136-'Paramètres'!$B$3&lt;=2,$J136&gt;='Paramètres'!$B$3),"Échéance proche","RAS"))))))</f>
        <v/>
      </c>
    </row>
    <row r="137" ht="28" customHeight="1">
      <c r="A137" s="13" t="n"/>
      <c r="B137" s="13" t="n"/>
      <c r="C137" s="13" t="n"/>
      <c r="D137" s="14" t="n"/>
      <c r="E137" s="14" t="n"/>
      <c r="F137" s="13" t="n"/>
      <c r="G137" s="13" t="n"/>
      <c r="H137" s="13" t="n"/>
      <c r="I137" s="23" t="n"/>
      <c r="J137" s="23" t="n"/>
      <c r="K137" s="13" t="n"/>
      <c r="L137" s="13" t="n"/>
      <c r="M137" s="13" t="n"/>
      <c r="N137" s="23" t="n"/>
      <c r="O137" s="16" t="n"/>
      <c r="P137" s="23" t="n"/>
      <c r="Q137" s="14" t="n"/>
      <c r="R137" s="10">
        <f>IF($A137="","",MAX(0,'Paramètres'!$B$3-$I137))</f>
        <v/>
      </c>
      <c r="S137" s="10">
        <f>IF($A137="","",IF(OR($J137="",$M137="Répondue",$M137="Annulée"),0,MAX(0,'Paramètres'!$B$3-$J137)))</f>
        <v/>
      </c>
      <c r="T137" s="7">
        <f>IF($A137="","",IF(AND($M137="Répondue",$P137=""),"Incohérence",IF(AND($M137&lt;&gt;"Répondue",$P137&lt;&gt;""),"Incohérence",IF($S137&gt;='Paramètres'!$B$5,"Retard critique",IF($S137&gt;='Paramètres'!$B$4,"À relancer",IF(AND($J137&lt;&gt;"",$J137-'Paramètres'!$B$3&lt;=2,$J137&gt;='Paramètres'!$B$3),"Échéance proche","RAS"))))))</f>
        <v/>
      </c>
    </row>
    <row r="138" ht="28" customHeight="1">
      <c r="A138" s="13" t="n"/>
      <c r="B138" s="13" t="n"/>
      <c r="C138" s="13" t="n"/>
      <c r="D138" s="14" t="n"/>
      <c r="E138" s="14" t="n"/>
      <c r="F138" s="13" t="n"/>
      <c r="G138" s="13" t="n"/>
      <c r="H138" s="13" t="n"/>
      <c r="I138" s="23" t="n"/>
      <c r="J138" s="23" t="n"/>
      <c r="K138" s="13" t="n"/>
      <c r="L138" s="13" t="n"/>
      <c r="M138" s="13" t="n"/>
      <c r="N138" s="23" t="n"/>
      <c r="O138" s="16" t="n"/>
      <c r="P138" s="23" t="n"/>
      <c r="Q138" s="14" t="n"/>
      <c r="R138" s="17">
        <f>IF($A138="","",MAX(0,'Paramètres'!$B$3-$I138))</f>
        <v/>
      </c>
      <c r="S138" s="17">
        <f>IF($A138="","",IF(OR($J138="",$M138="Répondue",$M138="Annulée"),0,MAX(0,'Paramètres'!$B$3-$J138)))</f>
        <v/>
      </c>
      <c r="T138" s="2">
        <f>IF($A138="","",IF(AND($M138="Répondue",$P138=""),"Incohérence",IF(AND($M138&lt;&gt;"Répondue",$P138&lt;&gt;""),"Incohérence",IF($S138&gt;='Paramètres'!$B$5,"Retard critique",IF($S138&gt;='Paramètres'!$B$4,"À relancer",IF(AND($J138&lt;&gt;"",$J138-'Paramètres'!$B$3&lt;=2,$J138&gt;='Paramètres'!$B$3),"Échéance proche","RAS"))))))</f>
        <v/>
      </c>
    </row>
    <row r="139" ht="28" customHeight="1">
      <c r="A139" s="13" t="n"/>
      <c r="B139" s="13" t="n"/>
      <c r="C139" s="13" t="n"/>
      <c r="D139" s="14" t="n"/>
      <c r="E139" s="14" t="n"/>
      <c r="F139" s="13" t="n"/>
      <c r="G139" s="13" t="n"/>
      <c r="H139" s="13" t="n"/>
      <c r="I139" s="23" t="n"/>
      <c r="J139" s="23" t="n"/>
      <c r="K139" s="13" t="n"/>
      <c r="L139" s="13" t="n"/>
      <c r="M139" s="13" t="n"/>
      <c r="N139" s="23" t="n"/>
      <c r="O139" s="16" t="n"/>
      <c r="P139" s="23" t="n"/>
      <c r="Q139" s="14" t="n"/>
      <c r="R139" s="10">
        <f>IF($A139="","",MAX(0,'Paramètres'!$B$3-$I139))</f>
        <v/>
      </c>
      <c r="S139" s="10">
        <f>IF($A139="","",IF(OR($J139="",$M139="Répondue",$M139="Annulée"),0,MAX(0,'Paramètres'!$B$3-$J139)))</f>
        <v/>
      </c>
      <c r="T139" s="7">
        <f>IF($A139="","",IF(AND($M139="Répondue",$P139=""),"Incohérence",IF(AND($M139&lt;&gt;"Répondue",$P139&lt;&gt;""),"Incohérence",IF($S139&gt;='Paramètres'!$B$5,"Retard critique",IF($S139&gt;='Paramètres'!$B$4,"À relancer",IF(AND($J139&lt;&gt;"",$J139-'Paramètres'!$B$3&lt;=2,$J139&gt;='Paramètres'!$B$3),"Échéance proche","RAS"))))))</f>
        <v/>
      </c>
    </row>
    <row r="140" ht="28" customHeight="1">
      <c r="A140" s="13" t="n"/>
      <c r="B140" s="13" t="n"/>
      <c r="C140" s="13" t="n"/>
      <c r="D140" s="14" t="n"/>
      <c r="E140" s="14" t="n"/>
      <c r="F140" s="13" t="n"/>
      <c r="G140" s="13" t="n"/>
      <c r="H140" s="13" t="n"/>
      <c r="I140" s="23" t="n"/>
      <c r="J140" s="23" t="n"/>
      <c r="K140" s="13" t="n"/>
      <c r="L140" s="13" t="n"/>
      <c r="M140" s="13" t="n"/>
      <c r="N140" s="23" t="n"/>
      <c r="O140" s="16" t="n"/>
      <c r="P140" s="23" t="n"/>
      <c r="Q140" s="14" t="n"/>
      <c r="R140" s="17">
        <f>IF($A140="","",MAX(0,'Paramètres'!$B$3-$I140))</f>
        <v/>
      </c>
      <c r="S140" s="17">
        <f>IF($A140="","",IF(OR($J140="",$M140="Répondue",$M140="Annulée"),0,MAX(0,'Paramètres'!$B$3-$J140)))</f>
        <v/>
      </c>
      <c r="T140" s="2">
        <f>IF($A140="","",IF(AND($M140="Répondue",$P140=""),"Incohérence",IF(AND($M140&lt;&gt;"Répondue",$P140&lt;&gt;""),"Incohérence",IF($S140&gt;='Paramètres'!$B$5,"Retard critique",IF($S140&gt;='Paramètres'!$B$4,"À relancer",IF(AND($J140&lt;&gt;"",$J140-'Paramètres'!$B$3&lt;=2,$J140&gt;='Paramètres'!$B$3),"Échéance proche","RAS"))))))</f>
        <v/>
      </c>
    </row>
    <row r="141" ht="28" customHeight="1">
      <c r="A141" s="13" t="n"/>
      <c r="B141" s="13" t="n"/>
      <c r="C141" s="13" t="n"/>
      <c r="D141" s="14" t="n"/>
      <c r="E141" s="14" t="n"/>
      <c r="F141" s="13" t="n"/>
      <c r="G141" s="13" t="n"/>
      <c r="H141" s="13" t="n"/>
      <c r="I141" s="23" t="n"/>
      <c r="J141" s="23" t="n"/>
      <c r="K141" s="13" t="n"/>
      <c r="L141" s="13" t="n"/>
      <c r="M141" s="13" t="n"/>
      <c r="N141" s="23" t="n"/>
      <c r="O141" s="16" t="n"/>
      <c r="P141" s="23" t="n"/>
      <c r="Q141" s="14" t="n"/>
      <c r="R141" s="10">
        <f>IF($A141="","",MAX(0,'Paramètres'!$B$3-$I141))</f>
        <v/>
      </c>
      <c r="S141" s="10">
        <f>IF($A141="","",IF(OR($J141="",$M141="Répondue",$M141="Annulée"),0,MAX(0,'Paramètres'!$B$3-$J141)))</f>
        <v/>
      </c>
      <c r="T141" s="7">
        <f>IF($A141="","",IF(AND($M141="Répondue",$P141=""),"Incohérence",IF(AND($M141&lt;&gt;"Répondue",$P141&lt;&gt;""),"Incohérence",IF($S141&gt;='Paramètres'!$B$5,"Retard critique",IF($S141&gt;='Paramètres'!$B$4,"À relancer",IF(AND($J141&lt;&gt;"",$J141-'Paramètres'!$B$3&lt;=2,$J141&gt;='Paramètres'!$B$3),"Échéance proche","RAS"))))))</f>
        <v/>
      </c>
    </row>
    <row r="142" ht="28" customHeight="1">
      <c r="A142" s="13" t="n"/>
      <c r="B142" s="13" t="n"/>
      <c r="C142" s="13" t="n"/>
      <c r="D142" s="14" t="n"/>
      <c r="E142" s="14" t="n"/>
      <c r="F142" s="13" t="n"/>
      <c r="G142" s="13" t="n"/>
      <c r="H142" s="13" t="n"/>
      <c r="I142" s="23" t="n"/>
      <c r="J142" s="23" t="n"/>
      <c r="K142" s="13" t="n"/>
      <c r="L142" s="13" t="n"/>
      <c r="M142" s="13" t="n"/>
      <c r="N142" s="23" t="n"/>
      <c r="O142" s="16" t="n"/>
      <c r="P142" s="23" t="n"/>
      <c r="Q142" s="14" t="n"/>
      <c r="R142" s="17">
        <f>IF($A142="","",MAX(0,'Paramètres'!$B$3-$I142))</f>
        <v/>
      </c>
      <c r="S142" s="17">
        <f>IF($A142="","",IF(OR($J142="",$M142="Répondue",$M142="Annulée"),0,MAX(0,'Paramètres'!$B$3-$J142)))</f>
        <v/>
      </c>
      <c r="T142" s="2">
        <f>IF($A142="","",IF(AND($M142="Répondue",$P142=""),"Incohérence",IF(AND($M142&lt;&gt;"Répondue",$P142&lt;&gt;""),"Incohérence",IF($S142&gt;='Paramètres'!$B$5,"Retard critique",IF($S142&gt;='Paramètres'!$B$4,"À relancer",IF(AND($J142&lt;&gt;"",$J142-'Paramètres'!$B$3&lt;=2,$J142&gt;='Paramètres'!$B$3),"Échéance proche","RAS"))))))</f>
        <v/>
      </c>
    </row>
    <row r="143" ht="28" customHeight="1">
      <c r="A143" s="13" t="n"/>
      <c r="B143" s="13" t="n"/>
      <c r="C143" s="13" t="n"/>
      <c r="D143" s="14" t="n"/>
      <c r="E143" s="14" t="n"/>
      <c r="F143" s="13" t="n"/>
      <c r="G143" s="13" t="n"/>
      <c r="H143" s="13" t="n"/>
      <c r="I143" s="23" t="n"/>
      <c r="J143" s="23" t="n"/>
      <c r="K143" s="13" t="n"/>
      <c r="L143" s="13" t="n"/>
      <c r="M143" s="13" t="n"/>
      <c r="N143" s="23" t="n"/>
      <c r="O143" s="16" t="n"/>
      <c r="P143" s="23" t="n"/>
      <c r="Q143" s="14" t="n"/>
      <c r="R143" s="10">
        <f>IF($A143="","",MAX(0,'Paramètres'!$B$3-$I143))</f>
        <v/>
      </c>
      <c r="S143" s="10">
        <f>IF($A143="","",IF(OR($J143="",$M143="Répondue",$M143="Annulée"),0,MAX(0,'Paramètres'!$B$3-$J143)))</f>
        <v/>
      </c>
      <c r="T143" s="7">
        <f>IF($A143="","",IF(AND($M143="Répondue",$P143=""),"Incohérence",IF(AND($M143&lt;&gt;"Répondue",$P143&lt;&gt;""),"Incohérence",IF($S143&gt;='Paramètres'!$B$5,"Retard critique",IF($S143&gt;='Paramètres'!$B$4,"À relancer",IF(AND($J143&lt;&gt;"",$J143-'Paramètres'!$B$3&lt;=2,$J143&gt;='Paramètres'!$B$3),"Échéance proche","RAS"))))))</f>
        <v/>
      </c>
    </row>
    <row r="144" ht="28" customHeight="1">
      <c r="A144" s="13" t="n"/>
      <c r="B144" s="13" t="n"/>
      <c r="C144" s="13" t="n"/>
      <c r="D144" s="14" t="n"/>
      <c r="E144" s="14" t="n"/>
      <c r="F144" s="13" t="n"/>
      <c r="G144" s="13" t="n"/>
      <c r="H144" s="13" t="n"/>
      <c r="I144" s="23" t="n"/>
      <c r="J144" s="23" t="n"/>
      <c r="K144" s="13" t="n"/>
      <c r="L144" s="13" t="n"/>
      <c r="M144" s="13" t="n"/>
      <c r="N144" s="23" t="n"/>
      <c r="O144" s="16" t="n"/>
      <c r="P144" s="23" t="n"/>
      <c r="Q144" s="14" t="n"/>
      <c r="R144" s="17">
        <f>IF($A144="","",MAX(0,'Paramètres'!$B$3-$I144))</f>
        <v/>
      </c>
      <c r="S144" s="17">
        <f>IF($A144="","",IF(OR($J144="",$M144="Répondue",$M144="Annulée"),0,MAX(0,'Paramètres'!$B$3-$J144)))</f>
        <v/>
      </c>
      <c r="T144" s="2">
        <f>IF($A144="","",IF(AND($M144="Répondue",$P144=""),"Incohérence",IF(AND($M144&lt;&gt;"Répondue",$P144&lt;&gt;""),"Incohérence",IF($S144&gt;='Paramètres'!$B$5,"Retard critique",IF($S144&gt;='Paramètres'!$B$4,"À relancer",IF(AND($J144&lt;&gt;"",$J144-'Paramètres'!$B$3&lt;=2,$J144&gt;='Paramètres'!$B$3),"Échéance proche","RAS"))))))</f>
        <v/>
      </c>
    </row>
    <row r="145" ht="28" customHeight="1">
      <c r="A145" s="13" t="n"/>
      <c r="B145" s="13" t="n"/>
      <c r="C145" s="13" t="n"/>
      <c r="D145" s="14" t="n"/>
      <c r="E145" s="14" t="n"/>
      <c r="F145" s="13" t="n"/>
      <c r="G145" s="13" t="n"/>
      <c r="H145" s="13" t="n"/>
      <c r="I145" s="23" t="n"/>
      <c r="J145" s="23" t="n"/>
      <c r="K145" s="13" t="n"/>
      <c r="L145" s="13" t="n"/>
      <c r="M145" s="13" t="n"/>
      <c r="N145" s="23" t="n"/>
      <c r="O145" s="16" t="n"/>
      <c r="P145" s="23" t="n"/>
      <c r="Q145" s="14" t="n"/>
      <c r="R145" s="10">
        <f>IF($A145="","",MAX(0,'Paramètres'!$B$3-$I145))</f>
        <v/>
      </c>
      <c r="S145" s="10">
        <f>IF($A145="","",IF(OR($J145="",$M145="Répondue",$M145="Annulée"),0,MAX(0,'Paramètres'!$B$3-$J145)))</f>
        <v/>
      </c>
      <c r="T145" s="7">
        <f>IF($A145="","",IF(AND($M145="Répondue",$P145=""),"Incohérence",IF(AND($M145&lt;&gt;"Répondue",$P145&lt;&gt;""),"Incohérence",IF($S145&gt;='Paramètres'!$B$5,"Retard critique",IF($S145&gt;='Paramètres'!$B$4,"À relancer",IF(AND($J145&lt;&gt;"",$J145-'Paramètres'!$B$3&lt;=2,$J145&gt;='Paramètres'!$B$3),"Échéance proche","RAS"))))))</f>
        <v/>
      </c>
    </row>
    <row r="146" ht="28" customHeight="1">
      <c r="A146" s="13" t="n"/>
      <c r="B146" s="13" t="n"/>
      <c r="C146" s="13" t="n"/>
      <c r="D146" s="14" t="n"/>
      <c r="E146" s="14" t="n"/>
      <c r="F146" s="13" t="n"/>
      <c r="G146" s="13" t="n"/>
      <c r="H146" s="13" t="n"/>
      <c r="I146" s="23" t="n"/>
      <c r="J146" s="23" t="n"/>
      <c r="K146" s="13" t="n"/>
      <c r="L146" s="13" t="n"/>
      <c r="M146" s="13" t="n"/>
      <c r="N146" s="23" t="n"/>
      <c r="O146" s="16" t="n"/>
      <c r="P146" s="23" t="n"/>
      <c r="Q146" s="14" t="n"/>
      <c r="R146" s="17">
        <f>IF($A146="","",MAX(0,'Paramètres'!$B$3-$I146))</f>
        <v/>
      </c>
      <c r="S146" s="17">
        <f>IF($A146="","",IF(OR($J146="",$M146="Répondue",$M146="Annulée"),0,MAX(0,'Paramètres'!$B$3-$J146)))</f>
        <v/>
      </c>
      <c r="T146" s="2">
        <f>IF($A146="","",IF(AND($M146="Répondue",$P146=""),"Incohérence",IF(AND($M146&lt;&gt;"Répondue",$P146&lt;&gt;""),"Incohérence",IF($S146&gt;='Paramètres'!$B$5,"Retard critique",IF($S146&gt;='Paramètres'!$B$4,"À relancer",IF(AND($J146&lt;&gt;"",$J146-'Paramètres'!$B$3&lt;=2,$J146&gt;='Paramètres'!$B$3),"Échéance proche","RAS"))))))</f>
        <v/>
      </c>
    </row>
    <row r="147" ht="28" customHeight="1">
      <c r="A147" s="13" t="n"/>
      <c r="B147" s="13" t="n"/>
      <c r="C147" s="13" t="n"/>
      <c r="D147" s="14" t="n"/>
      <c r="E147" s="14" t="n"/>
      <c r="F147" s="13" t="n"/>
      <c r="G147" s="13" t="n"/>
      <c r="H147" s="13" t="n"/>
      <c r="I147" s="23" t="n"/>
      <c r="J147" s="23" t="n"/>
      <c r="K147" s="13" t="n"/>
      <c r="L147" s="13" t="n"/>
      <c r="M147" s="13" t="n"/>
      <c r="N147" s="23" t="n"/>
      <c r="O147" s="16" t="n"/>
      <c r="P147" s="23" t="n"/>
      <c r="Q147" s="14" t="n"/>
      <c r="R147" s="10">
        <f>IF($A147="","",MAX(0,'Paramètres'!$B$3-$I147))</f>
        <v/>
      </c>
      <c r="S147" s="10">
        <f>IF($A147="","",IF(OR($J147="",$M147="Répondue",$M147="Annulée"),0,MAX(0,'Paramètres'!$B$3-$J147)))</f>
        <v/>
      </c>
      <c r="T147" s="7">
        <f>IF($A147="","",IF(AND($M147="Répondue",$P147=""),"Incohérence",IF(AND($M147&lt;&gt;"Répondue",$P147&lt;&gt;""),"Incohérence",IF($S147&gt;='Paramètres'!$B$5,"Retard critique",IF($S147&gt;='Paramètres'!$B$4,"À relancer",IF(AND($J147&lt;&gt;"",$J147-'Paramètres'!$B$3&lt;=2,$J147&gt;='Paramètres'!$B$3),"Échéance proche","RAS"))))))</f>
        <v/>
      </c>
    </row>
    <row r="148" ht="28" customHeight="1">
      <c r="A148" s="13" t="n"/>
      <c r="B148" s="13" t="n"/>
      <c r="C148" s="13" t="n"/>
      <c r="D148" s="14" t="n"/>
      <c r="E148" s="14" t="n"/>
      <c r="F148" s="13" t="n"/>
      <c r="G148" s="13" t="n"/>
      <c r="H148" s="13" t="n"/>
      <c r="I148" s="23" t="n"/>
      <c r="J148" s="23" t="n"/>
      <c r="K148" s="13" t="n"/>
      <c r="L148" s="13" t="n"/>
      <c r="M148" s="13" t="n"/>
      <c r="N148" s="23" t="n"/>
      <c r="O148" s="16" t="n"/>
      <c r="P148" s="23" t="n"/>
      <c r="Q148" s="14" t="n"/>
      <c r="R148" s="17">
        <f>IF($A148="","",MAX(0,'Paramètres'!$B$3-$I148))</f>
        <v/>
      </c>
      <c r="S148" s="17">
        <f>IF($A148="","",IF(OR($J148="",$M148="Répondue",$M148="Annulée"),0,MAX(0,'Paramètres'!$B$3-$J148)))</f>
        <v/>
      </c>
      <c r="T148" s="2">
        <f>IF($A148="","",IF(AND($M148="Répondue",$P148=""),"Incohérence",IF(AND($M148&lt;&gt;"Répondue",$P148&lt;&gt;""),"Incohérence",IF($S148&gt;='Paramètres'!$B$5,"Retard critique",IF($S148&gt;='Paramètres'!$B$4,"À relancer",IF(AND($J148&lt;&gt;"",$J148-'Paramètres'!$B$3&lt;=2,$J148&gt;='Paramètres'!$B$3),"Échéance proche","RAS"))))))</f>
        <v/>
      </c>
    </row>
    <row r="149" ht="28" customHeight="1">
      <c r="A149" s="13" t="n"/>
      <c r="B149" s="13" t="n"/>
      <c r="C149" s="13" t="n"/>
      <c r="D149" s="14" t="n"/>
      <c r="E149" s="14" t="n"/>
      <c r="F149" s="13" t="n"/>
      <c r="G149" s="13" t="n"/>
      <c r="H149" s="13" t="n"/>
      <c r="I149" s="23" t="n"/>
      <c r="J149" s="23" t="n"/>
      <c r="K149" s="13" t="n"/>
      <c r="L149" s="13" t="n"/>
      <c r="M149" s="13" t="n"/>
      <c r="N149" s="23" t="n"/>
      <c r="O149" s="16" t="n"/>
      <c r="P149" s="23" t="n"/>
      <c r="Q149" s="14" t="n"/>
      <c r="R149" s="10">
        <f>IF($A149="","",MAX(0,'Paramètres'!$B$3-$I149))</f>
        <v/>
      </c>
      <c r="S149" s="10">
        <f>IF($A149="","",IF(OR($J149="",$M149="Répondue",$M149="Annulée"),0,MAX(0,'Paramètres'!$B$3-$J149)))</f>
        <v/>
      </c>
      <c r="T149" s="7">
        <f>IF($A149="","",IF(AND($M149="Répondue",$P149=""),"Incohérence",IF(AND($M149&lt;&gt;"Répondue",$P149&lt;&gt;""),"Incohérence",IF($S149&gt;='Paramètres'!$B$5,"Retard critique",IF($S149&gt;='Paramètres'!$B$4,"À relancer",IF(AND($J149&lt;&gt;"",$J149-'Paramètres'!$B$3&lt;=2,$J149&gt;='Paramètres'!$B$3),"Échéance proche","RAS"))))))</f>
        <v/>
      </c>
    </row>
    <row r="150" ht="28" customHeight="1">
      <c r="A150" s="13" t="n"/>
      <c r="B150" s="13" t="n"/>
      <c r="C150" s="13" t="n"/>
      <c r="D150" s="14" t="n"/>
      <c r="E150" s="14" t="n"/>
      <c r="F150" s="13" t="n"/>
      <c r="G150" s="13" t="n"/>
      <c r="H150" s="13" t="n"/>
      <c r="I150" s="23" t="n"/>
      <c r="J150" s="23" t="n"/>
      <c r="K150" s="13" t="n"/>
      <c r="L150" s="13" t="n"/>
      <c r="M150" s="13" t="n"/>
      <c r="N150" s="23" t="n"/>
      <c r="O150" s="16" t="n"/>
      <c r="P150" s="23" t="n"/>
      <c r="Q150" s="14" t="n"/>
      <c r="R150" s="17">
        <f>IF($A150="","",MAX(0,'Paramètres'!$B$3-$I150))</f>
        <v/>
      </c>
      <c r="S150" s="17">
        <f>IF($A150="","",IF(OR($J150="",$M150="Répondue",$M150="Annulée"),0,MAX(0,'Paramètres'!$B$3-$J150)))</f>
        <v/>
      </c>
      <c r="T150" s="2">
        <f>IF($A150="","",IF(AND($M150="Répondue",$P150=""),"Incohérence",IF(AND($M150&lt;&gt;"Répondue",$P150&lt;&gt;""),"Incohérence",IF($S150&gt;='Paramètres'!$B$5,"Retard critique",IF($S150&gt;='Paramètres'!$B$4,"À relancer",IF(AND($J150&lt;&gt;"",$J150-'Paramètres'!$B$3&lt;=2,$J150&gt;='Paramètres'!$B$3),"Échéance proche","RAS"))))))</f>
        <v/>
      </c>
    </row>
    <row r="151" ht="28" customHeight="1">
      <c r="A151" s="13" t="n"/>
      <c r="B151" s="13" t="n"/>
      <c r="C151" s="13" t="n"/>
      <c r="D151" s="14" t="n"/>
      <c r="E151" s="14" t="n"/>
      <c r="F151" s="13" t="n"/>
      <c r="G151" s="13" t="n"/>
      <c r="H151" s="13" t="n"/>
      <c r="I151" s="23" t="n"/>
      <c r="J151" s="23" t="n"/>
      <c r="K151" s="13" t="n"/>
      <c r="L151" s="13" t="n"/>
      <c r="M151" s="13" t="n"/>
      <c r="N151" s="23" t="n"/>
      <c r="O151" s="16" t="n"/>
      <c r="P151" s="23" t="n"/>
      <c r="Q151" s="14" t="n"/>
      <c r="R151" s="10">
        <f>IF($A151="","",MAX(0,'Paramètres'!$B$3-$I151))</f>
        <v/>
      </c>
      <c r="S151" s="10">
        <f>IF($A151="","",IF(OR($J151="",$M151="Répondue",$M151="Annulée"),0,MAX(0,'Paramètres'!$B$3-$J151)))</f>
        <v/>
      </c>
      <c r="T151" s="7">
        <f>IF($A151="","",IF(AND($M151="Répondue",$P151=""),"Incohérence",IF(AND($M151&lt;&gt;"Répondue",$P151&lt;&gt;""),"Incohérence",IF($S151&gt;='Paramètres'!$B$5,"Retard critique",IF($S151&gt;='Paramètres'!$B$4,"À relancer",IF(AND($J151&lt;&gt;"",$J151-'Paramètres'!$B$3&lt;=2,$J151&gt;='Paramètres'!$B$3),"Échéance proche","RAS"))))))</f>
        <v/>
      </c>
    </row>
    <row r="152" ht="28" customHeight="1">
      <c r="A152" s="13" t="n"/>
      <c r="B152" s="13" t="n"/>
      <c r="C152" s="13" t="n"/>
      <c r="D152" s="14" t="n"/>
      <c r="E152" s="14" t="n"/>
      <c r="F152" s="13" t="n"/>
      <c r="G152" s="13" t="n"/>
      <c r="H152" s="13" t="n"/>
      <c r="I152" s="23" t="n"/>
      <c r="J152" s="23" t="n"/>
      <c r="K152" s="13" t="n"/>
      <c r="L152" s="13" t="n"/>
      <c r="M152" s="13" t="n"/>
      <c r="N152" s="23" t="n"/>
      <c r="O152" s="16" t="n"/>
      <c r="P152" s="23" t="n"/>
      <c r="Q152" s="14" t="n"/>
      <c r="R152" s="17">
        <f>IF($A152="","",MAX(0,'Paramètres'!$B$3-$I152))</f>
        <v/>
      </c>
      <c r="S152" s="17">
        <f>IF($A152="","",IF(OR($J152="",$M152="Répondue",$M152="Annulée"),0,MAX(0,'Paramètres'!$B$3-$J152)))</f>
        <v/>
      </c>
      <c r="T152" s="2">
        <f>IF($A152="","",IF(AND($M152="Répondue",$P152=""),"Incohérence",IF(AND($M152&lt;&gt;"Répondue",$P152&lt;&gt;""),"Incohérence",IF($S152&gt;='Paramètres'!$B$5,"Retard critique",IF($S152&gt;='Paramètres'!$B$4,"À relancer",IF(AND($J152&lt;&gt;"",$J152-'Paramètres'!$B$3&lt;=2,$J152&gt;='Paramètres'!$B$3),"Échéance proche","RAS"))))))</f>
        <v/>
      </c>
    </row>
    <row r="153" ht="28" customHeight="1">
      <c r="A153" s="13" t="n"/>
      <c r="B153" s="13" t="n"/>
      <c r="C153" s="13" t="n"/>
      <c r="D153" s="14" t="n"/>
      <c r="E153" s="14" t="n"/>
      <c r="F153" s="13" t="n"/>
      <c r="G153" s="13" t="n"/>
      <c r="H153" s="13" t="n"/>
      <c r="I153" s="23" t="n"/>
      <c r="J153" s="23" t="n"/>
      <c r="K153" s="13" t="n"/>
      <c r="L153" s="13" t="n"/>
      <c r="M153" s="13" t="n"/>
      <c r="N153" s="23" t="n"/>
      <c r="O153" s="16" t="n"/>
      <c r="P153" s="23" t="n"/>
      <c r="Q153" s="14" t="n"/>
      <c r="R153" s="10">
        <f>IF($A153="","",MAX(0,'Paramètres'!$B$3-$I153))</f>
        <v/>
      </c>
      <c r="S153" s="10">
        <f>IF($A153="","",IF(OR($J153="",$M153="Répondue",$M153="Annulée"),0,MAX(0,'Paramètres'!$B$3-$J153)))</f>
        <v/>
      </c>
      <c r="T153" s="7">
        <f>IF($A153="","",IF(AND($M153="Répondue",$P153=""),"Incohérence",IF(AND($M153&lt;&gt;"Répondue",$P153&lt;&gt;""),"Incohérence",IF($S153&gt;='Paramètres'!$B$5,"Retard critique",IF($S153&gt;='Paramètres'!$B$4,"À relancer",IF(AND($J153&lt;&gt;"",$J153-'Paramètres'!$B$3&lt;=2,$J153&gt;='Paramètres'!$B$3),"Échéance proche","RAS"))))))</f>
        <v/>
      </c>
    </row>
    <row r="154" ht="28" customHeight="1">
      <c r="A154" s="13" t="n"/>
      <c r="B154" s="13" t="n"/>
      <c r="C154" s="13" t="n"/>
      <c r="D154" s="14" t="n"/>
      <c r="E154" s="14" t="n"/>
      <c r="F154" s="13" t="n"/>
      <c r="G154" s="13" t="n"/>
      <c r="H154" s="13" t="n"/>
      <c r="I154" s="23" t="n"/>
      <c r="J154" s="23" t="n"/>
      <c r="K154" s="13" t="n"/>
      <c r="L154" s="13" t="n"/>
      <c r="M154" s="13" t="n"/>
      <c r="N154" s="23" t="n"/>
      <c r="O154" s="16" t="n"/>
      <c r="P154" s="23" t="n"/>
      <c r="Q154" s="14" t="n"/>
      <c r="R154" s="17">
        <f>IF($A154="","",MAX(0,'Paramètres'!$B$3-$I154))</f>
        <v/>
      </c>
      <c r="S154" s="17">
        <f>IF($A154="","",IF(OR($J154="",$M154="Répondue",$M154="Annulée"),0,MAX(0,'Paramètres'!$B$3-$J154)))</f>
        <v/>
      </c>
      <c r="T154" s="2">
        <f>IF($A154="","",IF(AND($M154="Répondue",$P154=""),"Incohérence",IF(AND($M154&lt;&gt;"Répondue",$P154&lt;&gt;""),"Incohérence",IF($S154&gt;='Paramètres'!$B$5,"Retard critique",IF($S154&gt;='Paramètres'!$B$4,"À relancer",IF(AND($J154&lt;&gt;"",$J154-'Paramètres'!$B$3&lt;=2,$J154&gt;='Paramètres'!$B$3),"Échéance proche","RAS"))))))</f>
        <v/>
      </c>
    </row>
    <row r="155" ht="28" customHeight="1">
      <c r="A155" s="13" t="n"/>
      <c r="B155" s="13" t="n"/>
      <c r="C155" s="13" t="n"/>
      <c r="D155" s="14" t="n"/>
      <c r="E155" s="14" t="n"/>
      <c r="F155" s="13" t="n"/>
      <c r="G155" s="13" t="n"/>
      <c r="H155" s="13" t="n"/>
      <c r="I155" s="23" t="n"/>
      <c r="J155" s="23" t="n"/>
      <c r="K155" s="13" t="n"/>
      <c r="L155" s="13" t="n"/>
      <c r="M155" s="13" t="n"/>
      <c r="N155" s="23" t="n"/>
      <c r="O155" s="16" t="n"/>
      <c r="P155" s="23" t="n"/>
      <c r="Q155" s="14" t="n"/>
      <c r="R155" s="10">
        <f>IF($A155="","",MAX(0,'Paramètres'!$B$3-$I155))</f>
        <v/>
      </c>
      <c r="S155" s="10">
        <f>IF($A155="","",IF(OR($J155="",$M155="Répondue",$M155="Annulée"),0,MAX(0,'Paramètres'!$B$3-$J155)))</f>
        <v/>
      </c>
      <c r="T155" s="7">
        <f>IF($A155="","",IF(AND($M155="Répondue",$P155=""),"Incohérence",IF(AND($M155&lt;&gt;"Répondue",$P155&lt;&gt;""),"Incohérence",IF($S155&gt;='Paramètres'!$B$5,"Retard critique",IF($S155&gt;='Paramètres'!$B$4,"À relancer",IF(AND($J155&lt;&gt;"",$J155-'Paramètres'!$B$3&lt;=2,$J155&gt;='Paramètres'!$B$3),"Échéance proche","RAS"))))))</f>
        <v/>
      </c>
    </row>
    <row r="156" ht="28" customHeight="1">
      <c r="A156" s="13" t="n"/>
      <c r="B156" s="13" t="n"/>
      <c r="C156" s="13" t="n"/>
      <c r="D156" s="14" t="n"/>
      <c r="E156" s="14" t="n"/>
      <c r="F156" s="13" t="n"/>
      <c r="G156" s="13" t="n"/>
      <c r="H156" s="13" t="n"/>
      <c r="I156" s="23" t="n"/>
      <c r="J156" s="23" t="n"/>
      <c r="K156" s="13" t="n"/>
      <c r="L156" s="13" t="n"/>
      <c r="M156" s="13" t="n"/>
      <c r="N156" s="23" t="n"/>
      <c r="O156" s="16" t="n"/>
      <c r="P156" s="23" t="n"/>
      <c r="Q156" s="14" t="n"/>
      <c r="R156" s="17">
        <f>IF($A156="","",MAX(0,'Paramètres'!$B$3-$I156))</f>
        <v/>
      </c>
      <c r="S156" s="17">
        <f>IF($A156="","",IF(OR($J156="",$M156="Répondue",$M156="Annulée"),0,MAX(0,'Paramètres'!$B$3-$J156)))</f>
        <v/>
      </c>
      <c r="T156" s="2">
        <f>IF($A156="","",IF(AND($M156="Répondue",$P156=""),"Incohérence",IF(AND($M156&lt;&gt;"Répondue",$P156&lt;&gt;""),"Incohérence",IF($S156&gt;='Paramètres'!$B$5,"Retard critique",IF($S156&gt;='Paramètres'!$B$4,"À relancer",IF(AND($J156&lt;&gt;"",$J156-'Paramètres'!$B$3&lt;=2,$J156&gt;='Paramètres'!$B$3),"Échéance proche","RAS"))))))</f>
        <v/>
      </c>
    </row>
    <row r="157" ht="28" customHeight="1">
      <c r="A157" s="13" t="n"/>
      <c r="B157" s="13" t="n"/>
      <c r="C157" s="13" t="n"/>
      <c r="D157" s="14" t="n"/>
      <c r="E157" s="14" t="n"/>
      <c r="F157" s="13" t="n"/>
      <c r="G157" s="13" t="n"/>
      <c r="H157" s="13" t="n"/>
      <c r="I157" s="23" t="n"/>
      <c r="J157" s="23" t="n"/>
      <c r="K157" s="13" t="n"/>
      <c r="L157" s="13" t="n"/>
      <c r="M157" s="13" t="n"/>
      <c r="N157" s="23" t="n"/>
      <c r="O157" s="16" t="n"/>
      <c r="P157" s="23" t="n"/>
      <c r="Q157" s="14" t="n"/>
      <c r="R157" s="10">
        <f>IF($A157="","",MAX(0,'Paramètres'!$B$3-$I157))</f>
        <v/>
      </c>
      <c r="S157" s="10">
        <f>IF($A157="","",IF(OR($J157="",$M157="Répondue",$M157="Annulée"),0,MAX(0,'Paramètres'!$B$3-$J157)))</f>
        <v/>
      </c>
      <c r="T157" s="7">
        <f>IF($A157="","",IF(AND($M157="Répondue",$P157=""),"Incohérence",IF(AND($M157&lt;&gt;"Répondue",$P157&lt;&gt;""),"Incohérence",IF($S157&gt;='Paramètres'!$B$5,"Retard critique",IF($S157&gt;='Paramètres'!$B$4,"À relancer",IF(AND($J157&lt;&gt;"",$J157-'Paramètres'!$B$3&lt;=2,$J157&gt;='Paramètres'!$B$3),"Échéance proche","RAS"))))))</f>
        <v/>
      </c>
    </row>
    <row r="158" ht="28" customHeight="1">
      <c r="A158" s="13" t="n"/>
      <c r="B158" s="13" t="n"/>
      <c r="C158" s="13" t="n"/>
      <c r="D158" s="14" t="n"/>
      <c r="E158" s="14" t="n"/>
      <c r="F158" s="13" t="n"/>
      <c r="G158" s="13" t="n"/>
      <c r="H158" s="13" t="n"/>
      <c r="I158" s="23" t="n"/>
      <c r="J158" s="23" t="n"/>
      <c r="K158" s="13" t="n"/>
      <c r="L158" s="13" t="n"/>
      <c r="M158" s="13" t="n"/>
      <c r="N158" s="23" t="n"/>
      <c r="O158" s="16" t="n"/>
      <c r="P158" s="23" t="n"/>
      <c r="Q158" s="14" t="n"/>
      <c r="R158" s="17">
        <f>IF($A158="","",MAX(0,'Paramètres'!$B$3-$I158))</f>
        <v/>
      </c>
      <c r="S158" s="17">
        <f>IF($A158="","",IF(OR($J158="",$M158="Répondue",$M158="Annulée"),0,MAX(0,'Paramètres'!$B$3-$J158)))</f>
        <v/>
      </c>
      <c r="T158" s="2">
        <f>IF($A158="","",IF(AND($M158="Répondue",$P158=""),"Incohérence",IF(AND($M158&lt;&gt;"Répondue",$P158&lt;&gt;""),"Incohérence",IF($S158&gt;='Paramètres'!$B$5,"Retard critique",IF($S158&gt;='Paramètres'!$B$4,"À relancer",IF(AND($J158&lt;&gt;"",$J158-'Paramètres'!$B$3&lt;=2,$J158&gt;='Paramètres'!$B$3),"Échéance proche","RAS"))))))</f>
        <v/>
      </c>
    </row>
    <row r="159" ht="28" customHeight="1">
      <c r="A159" s="13" t="n"/>
      <c r="B159" s="13" t="n"/>
      <c r="C159" s="13" t="n"/>
      <c r="D159" s="14" t="n"/>
      <c r="E159" s="14" t="n"/>
      <c r="F159" s="13" t="n"/>
      <c r="G159" s="13" t="n"/>
      <c r="H159" s="13" t="n"/>
      <c r="I159" s="23" t="n"/>
      <c r="J159" s="23" t="n"/>
      <c r="K159" s="13" t="n"/>
      <c r="L159" s="13" t="n"/>
      <c r="M159" s="13" t="n"/>
      <c r="N159" s="23" t="n"/>
      <c r="O159" s="16" t="n"/>
      <c r="P159" s="23" t="n"/>
      <c r="Q159" s="14" t="n"/>
      <c r="R159" s="10">
        <f>IF($A159="","",MAX(0,'Paramètres'!$B$3-$I159))</f>
        <v/>
      </c>
      <c r="S159" s="10">
        <f>IF($A159="","",IF(OR($J159="",$M159="Répondue",$M159="Annulée"),0,MAX(0,'Paramètres'!$B$3-$J159)))</f>
        <v/>
      </c>
      <c r="T159" s="7">
        <f>IF($A159="","",IF(AND($M159="Répondue",$P159=""),"Incohérence",IF(AND($M159&lt;&gt;"Répondue",$P159&lt;&gt;""),"Incohérence",IF($S159&gt;='Paramètres'!$B$5,"Retard critique",IF($S159&gt;='Paramètres'!$B$4,"À relancer",IF(AND($J159&lt;&gt;"",$J159-'Paramètres'!$B$3&lt;=2,$J159&gt;='Paramètres'!$B$3),"Échéance proche","RAS"))))))</f>
        <v/>
      </c>
    </row>
    <row r="160" ht="28" customHeight="1">
      <c r="A160" s="13" t="n"/>
      <c r="B160" s="13" t="n"/>
      <c r="C160" s="13" t="n"/>
      <c r="D160" s="14" t="n"/>
      <c r="E160" s="14" t="n"/>
      <c r="F160" s="13" t="n"/>
      <c r="G160" s="13" t="n"/>
      <c r="H160" s="13" t="n"/>
      <c r="I160" s="23" t="n"/>
      <c r="J160" s="23" t="n"/>
      <c r="K160" s="13" t="n"/>
      <c r="L160" s="13" t="n"/>
      <c r="M160" s="13" t="n"/>
      <c r="N160" s="23" t="n"/>
      <c r="O160" s="16" t="n"/>
      <c r="P160" s="23" t="n"/>
      <c r="Q160" s="14" t="n"/>
      <c r="R160" s="17">
        <f>IF($A160="","",MAX(0,'Paramètres'!$B$3-$I160))</f>
        <v/>
      </c>
      <c r="S160" s="17">
        <f>IF($A160="","",IF(OR($J160="",$M160="Répondue",$M160="Annulée"),0,MAX(0,'Paramètres'!$B$3-$J160)))</f>
        <v/>
      </c>
      <c r="T160" s="2">
        <f>IF($A160="","",IF(AND($M160="Répondue",$P160=""),"Incohérence",IF(AND($M160&lt;&gt;"Répondue",$P160&lt;&gt;""),"Incohérence",IF($S160&gt;='Paramètres'!$B$5,"Retard critique",IF($S160&gt;='Paramètres'!$B$4,"À relancer",IF(AND($J160&lt;&gt;"",$J160-'Paramètres'!$B$3&lt;=2,$J160&gt;='Paramètres'!$B$3),"Échéance proche","RAS"))))))</f>
        <v/>
      </c>
    </row>
    <row r="161" ht="28" customHeight="1">
      <c r="A161" s="13" t="n"/>
      <c r="B161" s="13" t="n"/>
      <c r="C161" s="13" t="n"/>
      <c r="D161" s="14" t="n"/>
      <c r="E161" s="14" t="n"/>
      <c r="F161" s="13" t="n"/>
      <c r="G161" s="13" t="n"/>
      <c r="H161" s="13" t="n"/>
      <c r="I161" s="23" t="n"/>
      <c r="J161" s="23" t="n"/>
      <c r="K161" s="13" t="n"/>
      <c r="L161" s="13" t="n"/>
      <c r="M161" s="13" t="n"/>
      <c r="N161" s="23" t="n"/>
      <c r="O161" s="16" t="n"/>
      <c r="P161" s="23" t="n"/>
      <c r="Q161" s="14" t="n"/>
      <c r="R161" s="10">
        <f>IF($A161="","",MAX(0,'Paramètres'!$B$3-$I161))</f>
        <v/>
      </c>
      <c r="S161" s="10">
        <f>IF($A161="","",IF(OR($J161="",$M161="Répondue",$M161="Annulée"),0,MAX(0,'Paramètres'!$B$3-$J161)))</f>
        <v/>
      </c>
      <c r="T161" s="7">
        <f>IF($A161="","",IF(AND($M161="Répondue",$P161=""),"Incohérence",IF(AND($M161&lt;&gt;"Répondue",$P161&lt;&gt;""),"Incohérence",IF($S161&gt;='Paramètres'!$B$5,"Retard critique",IF($S161&gt;='Paramètres'!$B$4,"À relancer",IF(AND($J161&lt;&gt;"",$J161-'Paramètres'!$B$3&lt;=2,$J161&gt;='Paramètres'!$B$3),"Échéance proche","RAS"))))))</f>
        <v/>
      </c>
    </row>
    <row r="162" ht="28" customHeight="1">
      <c r="A162" s="13" t="n"/>
      <c r="B162" s="13" t="n"/>
      <c r="C162" s="13" t="n"/>
      <c r="D162" s="14" t="n"/>
      <c r="E162" s="14" t="n"/>
      <c r="F162" s="13" t="n"/>
      <c r="G162" s="13" t="n"/>
      <c r="H162" s="13" t="n"/>
      <c r="I162" s="23" t="n"/>
      <c r="J162" s="23" t="n"/>
      <c r="K162" s="13" t="n"/>
      <c r="L162" s="13" t="n"/>
      <c r="M162" s="13" t="n"/>
      <c r="N162" s="23" t="n"/>
      <c r="O162" s="16" t="n"/>
      <c r="P162" s="23" t="n"/>
      <c r="Q162" s="14" t="n"/>
      <c r="R162" s="17">
        <f>IF($A162="","",MAX(0,'Paramètres'!$B$3-$I162))</f>
        <v/>
      </c>
      <c r="S162" s="17">
        <f>IF($A162="","",IF(OR($J162="",$M162="Répondue",$M162="Annulée"),0,MAX(0,'Paramètres'!$B$3-$J162)))</f>
        <v/>
      </c>
      <c r="T162" s="2">
        <f>IF($A162="","",IF(AND($M162="Répondue",$P162=""),"Incohérence",IF(AND($M162&lt;&gt;"Répondue",$P162&lt;&gt;""),"Incohérence",IF($S162&gt;='Paramètres'!$B$5,"Retard critique",IF($S162&gt;='Paramètres'!$B$4,"À relancer",IF(AND($J162&lt;&gt;"",$J162-'Paramètres'!$B$3&lt;=2,$J162&gt;='Paramètres'!$B$3),"Échéance proche","RAS"))))))</f>
        <v/>
      </c>
    </row>
    <row r="163" ht="28" customHeight="1">
      <c r="A163" s="13" t="n"/>
      <c r="B163" s="13" t="n"/>
      <c r="C163" s="13" t="n"/>
      <c r="D163" s="14" t="n"/>
      <c r="E163" s="14" t="n"/>
      <c r="F163" s="13" t="n"/>
      <c r="G163" s="13" t="n"/>
      <c r="H163" s="13" t="n"/>
      <c r="I163" s="23" t="n"/>
      <c r="J163" s="23" t="n"/>
      <c r="K163" s="13" t="n"/>
      <c r="L163" s="13" t="n"/>
      <c r="M163" s="13" t="n"/>
      <c r="N163" s="23" t="n"/>
      <c r="O163" s="16" t="n"/>
      <c r="P163" s="23" t="n"/>
      <c r="Q163" s="14" t="n"/>
      <c r="R163" s="10">
        <f>IF($A163="","",MAX(0,'Paramètres'!$B$3-$I163))</f>
        <v/>
      </c>
      <c r="S163" s="10">
        <f>IF($A163="","",IF(OR($J163="",$M163="Répondue",$M163="Annulée"),0,MAX(0,'Paramètres'!$B$3-$J163)))</f>
        <v/>
      </c>
      <c r="T163" s="7">
        <f>IF($A163="","",IF(AND($M163="Répondue",$P163=""),"Incohérence",IF(AND($M163&lt;&gt;"Répondue",$P163&lt;&gt;""),"Incohérence",IF($S163&gt;='Paramètres'!$B$5,"Retard critique",IF($S163&gt;='Paramètres'!$B$4,"À relancer",IF(AND($J163&lt;&gt;"",$J163-'Paramètres'!$B$3&lt;=2,$J163&gt;='Paramètres'!$B$3),"Échéance proche","RAS"))))))</f>
        <v/>
      </c>
    </row>
    <row r="164" ht="28" customHeight="1">
      <c r="A164" s="13" t="n"/>
      <c r="B164" s="13" t="n"/>
      <c r="C164" s="13" t="n"/>
      <c r="D164" s="14" t="n"/>
      <c r="E164" s="14" t="n"/>
      <c r="F164" s="13" t="n"/>
      <c r="G164" s="13" t="n"/>
      <c r="H164" s="13" t="n"/>
      <c r="I164" s="23" t="n"/>
      <c r="J164" s="23" t="n"/>
      <c r="K164" s="13" t="n"/>
      <c r="L164" s="13" t="n"/>
      <c r="M164" s="13" t="n"/>
      <c r="N164" s="23" t="n"/>
      <c r="O164" s="16" t="n"/>
      <c r="P164" s="23" t="n"/>
      <c r="Q164" s="14" t="n"/>
      <c r="R164" s="17">
        <f>IF($A164="","",MAX(0,'Paramètres'!$B$3-$I164))</f>
        <v/>
      </c>
      <c r="S164" s="17">
        <f>IF($A164="","",IF(OR($J164="",$M164="Répondue",$M164="Annulée"),0,MAX(0,'Paramètres'!$B$3-$J164)))</f>
        <v/>
      </c>
      <c r="T164" s="2">
        <f>IF($A164="","",IF(AND($M164="Répondue",$P164=""),"Incohérence",IF(AND($M164&lt;&gt;"Répondue",$P164&lt;&gt;""),"Incohérence",IF($S164&gt;='Paramètres'!$B$5,"Retard critique",IF($S164&gt;='Paramètres'!$B$4,"À relancer",IF(AND($J164&lt;&gt;"",$J164-'Paramètres'!$B$3&lt;=2,$J164&gt;='Paramètres'!$B$3),"Échéance proche","RAS"))))))</f>
        <v/>
      </c>
    </row>
    <row r="165" ht="28" customHeight="1">
      <c r="A165" s="13" t="n"/>
      <c r="B165" s="13" t="n"/>
      <c r="C165" s="13" t="n"/>
      <c r="D165" s="14" t="n"/>
      <c r="E165" s="14" t="n"/>
      <c r="F165" s="13" t="n"/>
      <c r="G165" s="13" t="n"/>
      <c r="H165" s="13" t="n"/>
      <c r="I165" s="23" t="n"/>
      <c r="J165" s="23" t="n"/>
      <c r="K165" s="13" t="n"/>
      <c r="L165" s="13" t="n"/>
      <c r="M165" s="13" t="n"/>
      <c r="N165" s="23" t="n"/>
      <c r="O165" s="16" t="n"/>
      <c r="P165" s="23" t="n"/>
      <c r="Q165" s="14" t="n"/>
      <c r="R165" s="10">
        <f>IF($A165="","",MAX(0,'Paramètres'!$B$3-$I165))</f>
        <v/>
      </c>
      <c r="S165" s="10">
        <f>IF($A165="","",IF(OR($J165="",$M165="Répondue",$M165="Annulée"),0,MAX(0,'Paramètres'!$B$3-$J165)))</f>
        <v/>
      </c>
      <c r="T165" s="7">
        <f>IF($A165="","",IF(AND($M165="Répondue",$P165=""),"Incohérence",IF(AND($M165&lt;&gt;"Répondue",$P165&lt;&gt;""),"Incohérence",IF($S165&gt;='Paramètres'!$B$5,"Retard critique",IF($S165&gt;='Paramètres'!$B$4,"À relancer",IF(AND($J165&lt;&gt;"",$J165-'Paramètres'!$B$3&lt;=2,$J165&gt;='Paramètres'!$B$3),"Échéance proche","RAS"))))))</f>
        <v/>
      </c>
    </row>
    <row r="166" ht="28" customHeight="1">
      <c r="A166" s="13" t="n"/>
      <c r="B166" s="13" t="n"/>
      <c r="C166" s="13" t="n"/>
      <c r="D166" s="14" t="n"/>
      <c r="E166" s="14" t="n"/>
      <c r="F166" s="13" t="n"/>
      <c r="G166" s="13" t="n"/>
      <c r="H166" s="13" t="n"/>
      <c r="I166" s="23" t="n"/>
      <c r="J166" s="23" t="n"/>
      <c r="K166" s="13" t="n"/>
      <c r="L166" s="13" t="n"/>
      <c r="M166" s="13" t="n"/>
      <c r="N166" s="23" t="n"/>
      <c r="O166" s="16" t="n"/>
      <c r="P166" s="23" t="n"/>
      <c r="Q166" s="14" t="n"/>
      <c r="R166" s="17">
        <f>IF($A166="","",MAX(0,'Paramètres'!$B$3-$I166))</f>
        <v/>
      </c>
      <c r="S166" s="17">
        <f>IF($A166="","",IF(OR($J166="",$M166="Répondue",$M166="Annulée"),0,MAX(0,'Paramètres'!$B$3-$J166)))</f>
        <v/>
      </c>
      <c r="T166" s="2">
        <f>IF($A166="","",IF(AND($M166="Répondue",$P166=""),"Incohérence",IF(AND($M166&lt;&gt;"Répondue",$P166&lt;&gt;""),"Incohérence",IF($S166&gt;='Paramètres'!$B$5,"Retard critique",IF($S166&gt;='Paramètres'!$B$4,"À relancer",IF(AND($J166&lt;&gt;"",$J166-'Paramètres'!$B$3&lt;=2,$J166&gt;='Paramètres'!$B$3),"Échéance proche","RAS"))))))</f>
        <v/>
      </c>
    </row>
    <row r="167" ht="28" customHeight="1">
      <c r="A167" s="13" t="n"/>
      <c r="B167" s="13" t="n"/>
      <c r="C167" s="13" t="n"/>
      <c r="D167" s="14" t="n"/>
      <c r="E167" s="14" t="n"/>
      <c r="F167" s="13" t="n"/>
      <c r="G167" s="13" t="n"/>
      <c r="H167" s="13" t="n"/>
      <c r="I167" s="23" t="n"/>
      <c r="J167" s="23" t="n"/>
      <c r="K167" s="13" t="n"/>
      <c r="L167" s="13" t="n"/>
      <c r="M167" s="13" t="n"/>
      <c r="N167" s="23" t="n"/>
      <c r="O167" s="16" t="n"/>
      <c r="P167" s="23" t="n"/>
      <c r="Q167" s="14" t="n"/>
      <c r="R167" s="10">
        <f>IF($A167="","",MAX(0,'Paramètres'!$B$3-$I167))</f>
        <v/>
      </c>
      <c r="S167" s="10">
        <f>IF($A167="","",IF(OR($J167="",$M167="Répondue",$M167="Annulée"),0,MAX(0,'Paramètres'!$B$3-$J167)))</f>
        <v/>
      </c>
      <c r="T167" s="7">
        <f>IF($A167="","",IF(AND($M167="Répondue",$P167=""),"Incohérence",IF(AND($M167&lt;&gt;"Répondue",$P167&lt;&gt;""),"Incohérence",IF($S167&gt;='Paramètres'!$B$5,"Retard critique",IF($S167&gt;='Paramètres'!$B$4,"À relancer",IF(AND($J167&lt;&gt;"",$J167-'Paramètres'!$B$3&lt;=2,$J167&gt;='Paramètres'!$B$3),"Échéance proche","RAS"))))))</f>
        <v/>
      </c>
    </row>
    <row r="168" ht="28" customHeight="1">
      <c r="A168" s="13" t="n"/>
      <c r="B168" s="13" t="n"/>
      <c r="C168" s="13" t="n"/>
      <c r="D168" s="14" t="n"/>
      <c r="E168" s="14" t="n"/>
      <c r="F168" s="13" t="n"/>
      <c r="G168" s="13" t="n"/>
      <c r="H168" s="13" t="n"/>
      <c r="I168" s="23" t="n"/>
      <c r="J168" s="23" t="n"/>
      <c r="K168" s="13" t="n"/>
      <c r="L168" s="13" t="n"/>
      <c r="M168" s="13" t="n"/>
      <c r="N168" s="23" t="n"/>
      <c r="O168" s="16" t="n"/>
      <c r="P168" s="23" t="n"/>
      <c r="Q168" s="14" t="n"/>
      <c r="R168" s="17">
        <f>IF($A168="","",MAX(0,'Paramètres'!$B$3-$I168))</f>
        <v/>
      </c>
      <c r="S168" s="17">
        <f>IF($A168="","",IF(OR($J168="",$M168="Répondue",$M168="Annulée"),0,MAX(0,'Paramètres'!$B$3-$J168)))</f>
        <v/>
      </c>
      <c r="T168" s="2">
        <f>IF($A168="","",IF(AND($M168="Répondue",$P168=""),"Incohérence",IF(AND($M168&lt;&gt;"Répondue",$P168&lt;&gt;""),"Incohérence",IF($S168&gt;='Paramètres'!$B$5,"Retard critique",IF($S168&gt;='Paramètres'!$B$4,"À relancer",IF(AND($J168&lt;&gt;"",$J168-'Paramètres'!$B$3&lt;=2,$J168&gt;='Paramètres'!$B$3),"Échéance proche","RAS"))))))</f>
        <v/>
      </c>
    </row>
    <row r="169" ht="28" customHeight="1">
      <c r="A169" s="13" t="n"/>
      <c r="B169" s="13" t="n"/>
      <c r="C169" s="13" t="n"/>
      <c r="D169" s="14" t="n"/>
      <c r="E169" s="14" t="n"/>
      <c r="F169" s="13" t="n"/>
      <c r="G169" s="13" t="n"/>
      <c r="H169" s="13" t="n"/>
      <c r="I169" s="23" t="n"/>
      <c r="J169" s="23" t="n"/>
      <c r="K169" s="13" t="n"/>
      <c r="L169" s="13" t="n"/>
      <c r="M169" s="13" t="n"/>
      <c r="N169" s="23" t="n"/>
      <c r="O169" s="16" t="n"/>
      <c r="P169" s="23" t="n"/>
      <c r="Q169" s="14" t="n"/>
      <c r="R169" s="10">
        <f>IF($A169="","",MAX(0,'Paramètres'!$B$3-$I169))</f>
        <v/>
      </c>
      <c r="S169" s="10">
        <f>IF($A169="","",IF(OR($J169="",$M169="Répondue",$M169="Annulée"),0,MAX(0,'Paramètres'!$B$3-$J169)))</f>
        <v/>
      </c>
      <c r="T169" s="7">
        <f>IF($A169="","",IF(AND($M169="Répondue",$P169=""),"Incohérence",IF(AND($M169&lt;&gt;"Répondue",$P169&lt;&gt;""),"Incohérence",IF($S169&gt;='Paramètres'!$B$5,"Retard critique",IF($S169&gt;='Paramètres'!$B$4,"À relancer",IF(AND($J169&lt;&gt;"",$J169-'Paramètres'!$B$3&lt;=2,$J169&gt;='Paramètres'!$B$3),"Échéance proche","RAS"))))))</f>
        <v/>
      </c>
    </row>
    <row r="170" ht="28" customHeight="1">
      <c r="A170" s="13" t="n"/>
      <c r="B170" s="13" t="n"/>
      <c r="C170" s="13" t="n"/>
      <c r="D170" s="14" t="n"/>
      <c r="E170" s="14" t="n"/>
      <c r="F170" s="13" t="n"/>
      <c r="G170" s="13" t="n"/>
      <c r="H170" s="13" t="n"/>
      <c r="I170" s="23" t="n"/>
      <c r="J170" s="23" t="n"/>
      <c r="K170" s="13" t="n"/>
      <c r="L170" s="13" t="n"/>
      <c r="M170" s="13" t="n"/>
      <c r="N170" s="23" t="n"/>
      <c r="O170" s="16" t="n"/>
      <c r="P170" s="23" t="n"/>
      <c r="Q170" s="14" t="n"/>
      <c r="R170" s="17">
        <f>IF($A170="","",MAX(0,'Paramètres'!$B$3-$I170))</f>
        <v/>
      </c>
      <c r="S170" s="17">
        <f>IF($A170="","",IF(OR($J170="",$M170="Répondue",$M170="Annulée"),0,MAX(0,'Paramètres'!$B$3-$J170)))</f>
        <v/>
      </c>
      <c r="T170" s="2">
        <f>IF($A170="","",IF(AND($M170="Répondue",$P170=""),"Incohérence",IF(AND($M170&lt;&gt;"Répondue",$P170&lt;&gt;""),"Incohérence",IF($S170&gt;='Paramètres'!$B$5,"Retard critique",IF($S170&gt;='Paramètres'!$B$4,"À relancer",IF(AND($J170&lt;&gt;"",$J170-'Paramètres'!$B$3&lt;=2,$J170&gt;='Paramètres'!$B$3),"Échéance proche","RAS"))))))</f>
        <v/>
      </c>
    </row>
    <row r="171" ht="28" customHeight="1">
      <c r="A171" s="13" t="n"/>
      <c r="B171" s="13" t="n"/>
      <c r="C171" s="13" t="n"/>
      <c r="D171" s="14" t="n"/>
      <c r="E171" s="14" t="n"/>
      <c r="F171" s="13" t="n"/>
      <c r="G171" s="13" t="n"/>
      <c r="H171" s="13" t="n"/>
      <c r="I171" s="23" t="n"/>
      <c r="J171" s="23" t="n"/>
      <c r="K171" s="13" t="n"/>
      <c r="L171" s="13" t="n"/>
      <c r="M171" s="13" t="n"/>
      <c r="N171" s="23" t="n"/>
      <c r="O171" s="16" t="n"/>
      <c r="P171" s="23" t="n"/>
      <c r="Q171" s="14" t="n"/>
      <c r="R171" s="10">
        <f>IF($A171="","",MAX(0,'Paramètres'!$B$3-$I171))</f>
        <v/>
      </c>
      <c r="S171" s="10">
        <f>IF($A171="","",IF(OR($J171="",$M171="Répondue",$M171="Annulée"),0,MAX(0,'Paramètres'!$B$3-$J171)))</f>
        <v/>
      </c>
      <c r="T171" s="7">
        <f>IF($A171="","",IF(AND($M171="Répondue",$P171=""),"Incohérence",IF(AND($M171&lt;&gt;"Répondue",$P171&lt;&gt;""),"Incohérence",IF($S171&gt;='Paramètres'!$B$5,"Retard critique",IF($S171&gt;='Paramètres'!$B$4,"À relancer",IF(AND($J171&lt;&gt;"",$J171-'Paramètres'!$B$3&lt;=2,$J171&gt;='Paramètres'!$B$3),"Échéance proche","RAS"))))))</f>
        <v/>
      </c>
    </row>
    <row r="172" ht="28" customHeight="1">
      <c r="A172" s="13" t="n"/>
      <c r="B172" s="13" t="n"/>
      <c r="C172" s="13" t="n"/>
      <c r="D172" s="14" t="n"/>
      <c r="E172" s="14" t="n"/>
      <c r="F172" s="13" t="n"/>
      <c r="G172" s="13" t="n"/>
      <c r="H172" s="13" t="n"/>
      <c r="I172" s="23" t="n"/>
      <c r="J172" s="23" t="n"/>
      <c r="K172" s="13" t="n"/>
      <c r="L172" s="13" t="n"/>
      <c r="M172" s="13" t="n"/>
      <c r="N172" s="23" t="n"/>
      <c r="O172" s="16" t="n"/>
      <c r="P172" s="23" t="n"/>
      <c r="Q172" s="14" t="n"/>
      <c r="R172" s="17">
        <f>IF($A172="","",MAX(0,'Paramètres'!$B$3-$I172))</f>
        <v/>
      </c>
      <c r="S172" s="17">
        <f>IF($A172="","",IF(OR($J172="",$M172="Répondue",$M172="Annulée"),0,MAX(0,'Paramètres'!$B$3-$J172)))</f>
        <v/>
      </c>
      <c r="T172" s="2">
        <f>IF($A172="","",IF(AND($M172="Répondue",$P172=""),"Incohérence",IF(AND($M172&lt;&gt;"Répondue",$P172&lt;&gt;""),"Incohérence",IF($S172&gt;='Paramètres'!$B$5,"Retard critique",IF($S172&gt;='Paramètres'!$B$4,"À relancer",IF(AND($J172&lt;&gt;"",$J172-'Paramètres'!$B$3&lt;=2,$J172&gt;='Paramètres'!$B$3),"Échéance proche","RAS"))))))</f>
        <v/>
      </c>
    </row>
    <row r="173" ht="28" customHeight="1">
      <c r="A173" s="13" t="n"/>
      <c r="B173" s="13" t="n"/>
      <c r="C173" s="13" t="n"/>
      <c r="D173" s="14" t="n"/>
      <c r="E173" s="14" t="n"/>
      <c r="F173" s="13" t="n"/>
      <c r="G173" s="13" t="n"/>
      <c r="H173" s="13" t="n"/>
      <c r="I173" s="23" t="n"/>
      <c r="J173" s="23" t="n"/>
      <c r="K173" s="13" t="n"/>
      <c r="L173" s="13" t="n"/>
      <c r="M173" s="13" t="n"/>
      <c r="N173" s="23" t="n"/>
      <c r="O173" s="16" t="n"/>
      <c r="P173" s="23" t="n"/>
      <c r="Q173" s="14" t="n"/>
      <c r="R173" s="10">
        <f>IF($A173="","",MAX(0,'Paramètres'!$B$3-$I173))</f>
        <v/>
      </c>
      <c r="S173" s="10">
        <f>IF($A173="","",IF(OR($J173="",$M173="Répondue",$M173="Annulée"),0,MAX(0,'Paramètres'!$B$3-$J173)))</f>
        <v/>
      </c>
      <c r="T173" s="7">
        <f>IF($A173="","",IF(AND($M173="Répondue",$P173=""),"Incohérence",IF(AND($M173&lt;&gt;"Répondue",$P173&lt;&gt;""),"Incohérence",IF($S173&gt;='Paramètres'!$B$5,"Retard critique",IF($S173&gt;='Paramètres'!$B$4,"À relancer",IF(AND($J173&lt;&gt;"",$J173-'Paramètres'!$B$3&lt;=2,$J173&gt;='Paramètres'!$B$3),"Échéance proche","RAS"))))))</f>
        <v/>
      </c>
    </row>
    <row r="174" ht="28" customHeight="1">
      <c r="A174" s="13" t="n"/>
      <c r="B174" s="13" t="n"/>
      <c r="C174" s="13" t="n"/>
      <c r="D174" s="14" t="n"/>
      <c r="E174" s="14" t="n"/>
      <c r="F174" s="13" t="n"/>
      <c r="G174" s="13" t="n"/>
      <c r="H174" s="13" t="n"/>
      <c r="I174" s="23" t="n"/>
      <c r="J174" s="23" t="n"/>
      <c r="K174" s="13" t="n"/>
      <c r="L174" s="13" t="n"/>
      <c r="M174" s="13" t="n"/>
      <c r="N174" s="23" t="n"/>
      <c r="O174" s="16" t="n"/>
      <c r="P174" s="23" t="n"/>
      <c r="Q174" s="14" t="n"/>
      <c r="R174" s="17">
        <f>IF($A174="","",MAX(0,'Paramètres'!$B$3-$I174))</f>
        <v/>
      </c>
      <c r="S174" s="17">
        <f>IF($A174="","",IF(OR($J174="",$M174="Répondue",$M174="Annulée"),0,MAX(0,'Paramètres'!$B$3-$J174)))</f>
        <v/>
      </c>
      <c r="T174" s="2">
        <f>IF($A174="","",IF(AND($M174="Répondue",$P174=""),"Incohérence",IF(AND($M174&lt;&gt;"Répondue",$P174&lt;&gt;""),"Incohérence",IF($S174&gt;='Paramètres'!$B$5,"Retard critique",IF($S174&gt;='Paramètres'!$B$4,"À relancer",IF(AND($J174&lt;&gt;"",$J174-'Paramètres'!$B$3&lt;=2,$J174&gt;='Paramètres'!$B$3),"Échéance proche","RAS"))))))</f>
        <v/>
      </c>
    </row>
    <row r="175" ht="28" customHeight="1">
      <c r="A175" s="13" t="n"/>
      <c r="B175" s="13" t="n"/>
      <c r="C175" s="13" t="n"/>
      <c r="D175" s="14" t="n"/>
      <c r="E175" s="14" t="n"/>
      <c r="F175" s="13" t="n"/>
      <c r="G175" s="13" t="n"/>
      <c r="H175" s="13" t="n"/>
      <c r="I175" s="23" t="n"/>
      <c r="J175" s="23" t="n"/>
      <c r="K175" s="13" t="n"/>
      <c r="L175" s="13" t="n"/>
      <c r="M175" s="13" t="n"/>
      <c r="N175" s="23" t="n"/>
      <c r="O175" s="16" t="n"/>
      <c r="P175" s="23" t="n"/>
      <c r="Q175" s="14" t="n"/>
      <c r="R175" s="10">
        <f>IF($A175="","",MAX(0,'Paramètres'!$B$3-$I175))</f>
        <v/>
      </c>
      <c r="S175" s="10">
        <f>IF($A175="","",IF(OR($J175="",$M175="Répondue",$M175="Annulée"),0,MAX(0,'Paramètres'!$B$3-$J175)))</f>
        <v/>
      </c>
      <c r="T175" s="7">
        <f>IF($A175="","",IF(AND($M175="Répondue",$P175=""),"Incohérence",IF(AND($M175&lt;&gt;"Répondue",$P175&lt;&gt;""),"Incohérence",IF($S175&gt;='Paramètres'!$B$5,"Retard critique",IF($S175&gt;='Paramètres'!$B$4,"À relancer",IF(AND($J175&lt;&gt;"",$J175-'Paramètres'!$B$3&lt;=2,$J175&gt;='Paramètres'!$B$3),"Échéance proche","RAS"))))))</f>
        <v/>
      </c>
    </row>
    <row r="176" ht="28" customHeight="1">
      <c r="A176" s="13" t="n"/>
      <c r="B176" s="13" t="n"/>
      <c r="C176" s="13" t="n"/>
      <c r="D176" s="14" t="n"/>
      <c r="E176" s="14" t="n"/>
      <c r="F176" s="13" t="n"/>
      <c r="G176" s="13" t="n"/>
      <c r="H176" s="13" t="n"/>
      <c r="I176" s="23" t="n"/>
      <c r="J176" s="23" t="n"/>
      <c r="K176" s="13" t="n"/>
      <c r="L176" s="13" t="n"/>
      <c r="M176" s="13" t="n"/>
      <c r="N176" s="23" t="n"/>
      <c r="O176" s="16" t="n"/>
      <c r="P176" s="23" t="n"/>
      <c r="Q176" s="14" t="n"/>
      <c r="R176" s="17">
        <f>IF($A176="","",MAX(0,'Paramètres'!$B$3-$I176))</f>
        <v/>
      </c>
      <c r="S176" s="17">
        <f>IF($A176="","",IF(OR($J176="",$M176="Répondue",$M176="Annulée"),0,MAX(0,'Paramètres'!$B$3-$J176)))</f>
        <v/>
      </c>
      <c r="T176" s="2">
        <f>IF($A176="","",IF(AND($M176="Répondue",$P176=""),"Incohérence",IF(AND($M176&lt;&gt;"Répondue",$P176&lt;&gt;""),"Incohérence",IF($S176&gt;='Paramètres'!$B$5,"Retard critique",IF($S176&gt;='Paramètres'!$B$4,"À relancer",IF(AND($J176&lt;&gt;"",$J176-'Paramètres'!$B$3&lt;=2,$J176&gt;='Paramètres'!$B$3),"Échéance proche","RAS"))))))</f>
        <v/>
      </c>
    </row>
    <row r="177" ht="28" customHeight="1">
      <c r="A177" s="13" t="n"/>
      <c r="B177" s="13" t="n"/>
      <c r="C177" s="13" t="n"/>
      <c r="D177" s="14" t="n"/>
      <c r="E177" s="14" t="n"/>
      <c r="F177" s="13" t="n"/>
      <c r="G177" s="13" t="n"/>
      <c r="H177" s="13" t="n"/>
      <c r="I177" s="23" t="n"/>
      <c r="J177" s="23" t="n"/>
      <c r="K177" s="13" t="n"/>
      <c r="L177" s="13" t="n"/>
      <c r="M177" s="13" t="n"/>
      <c r="N177" s="23" t="n"/>
      <c r="O177" s="16" t="n"/>
      <c r="P177" s="23" t="n"/>
      <c r="Q177" s="14" t="n"/>
      <c r="R177" s="10">
        <f>IF($A177="","",MAX(0,'Paramètres'!$B$3-$I177))</f>
        <v/>
      </c>
      <c r="S177" s="10">
        <f>IF($A177="","",IF(OR($J177="",$M177="Répondue",$M177="Annulée"),0,MAX(0,'Paramètres'!$B$3-$J177)))</f>
        <v/>
      </c>
      <c r="T177" s="7">
        <f>IF($A177="","",IF(AND($M177="Répondue",$P177=""),"Incohérence",IF(AND($M177&lt;&gt;"Répondue",$P177&lt;&gt;""),"Incohérence",IF($S177&gt;='Paramètres'!$B$5,"Retard critique",IF($S177&gt;='Paramètres'!$B$4,"À relancer",IF(AND($J177&lt;&gt;"",$J177-'Paramètres'!$B$3&lt;=2,$J177&gt;='Paramètres'!$B$3),"Échéance proche","RAS"))))))</f>
        <v/>
      </c>
    </row>
    <row r="178" ht="28" customHeight="1">
      <c r="A178" s="13" t="n"/>
      <c r="B178" s="13" t="n"/>
      <c r="C178" s="13" t="n"/>
      <c r="D178" s="14" t="n"/>
      <c r="E178" s="14" t="n"/>
      <c r="F178" s="13" t="n"/>
      <c r="G178" s="13" t="n"/>
      <c r="H178" s="13" t="n"/>
      <c r="I178" s="23" t="n"/>
      <c r="J178" s="23" t="n"/>
      <c r="K178" s="13" t="n"/>
      <c r="L178" s="13" t="n"/>
      <c r="M178" s="13" t="n"/>
      <c r="N178" s="23" t="n"/>
      <c r="O178" s="16" t="n"/>
      <c r="P178" s="23" t="n"/>
      <c r="Q178" s="14" t="n"/>
      <c r="R178" s="17">
        <f>IF($A178="","",MAX(0,'Paramètres'!$B$3-$I178))</f>
        <v/>
      </c>
      <c r="S178" s="17">
        <f>IF($A178="","",IF(OR($J178="",$M178="Répondue",$M178="Annulée"),0,MAX(0,'Paramètres'!$B$3-$J178)))</f>
        <v/>
      </c>
      <c r="T178" s="2">
        <f>IF($A178="","",IF(AND($M178="Répondue",$P178=""),"Incohérence",IF(AND($M178&lt;&gt;"Répondue",$P178&lt;&gt;""),"Incohérence",IF($S178&gt;='Paramètres'!$B$5,"Retard critique",IF($S178&gt;='Paramètres'!$B$4,"À relancer",IF(AND($J178&lt;&gt;"",$J178-'Paramètres'!$B$3&lt;=2,$J178&gt;='Paramètres'!$B$3),"Échéance proche","RAS"))))))</f>
        <v/>
      </c>
    </row>
    <row r="179" ht="28" customHeight="1">
      <c r="A179" s="13" t="n"/>
      <c r="B179" s="13" t="n"/>
      <c r="C179" s="13" t="n"/>
      <c r="D179" s="14" t="n"/>
      <c r="E179" s="14" t="n"/>
      <c r="F179" s="13" t="n"/>
      <c r="G179" s="13" t="n"/>
      <c r="H179" s="13" t="n"/>
      <c r="I179" s="23" t="n"/>
      <c r="J179" s="23" t="n"/>
      <c r="K179" s="13" t="n"/>
      <c r="L179" s="13" t="n"/>
      <c r="M179" s="13" t="n"/>
      <c r="N179" s="23" t="n"/>
      <c r="O179" s="16" t="n"/>
      <c r="P179" s="23" t="n"/>
      <c r="Q179" s="14" t="n"/>
      <c r="R179" s="10">
        <f>IF($A179="","",MAX(0,'Paramètres'!$B$3-$I179))</f>
        <v/>
      </c>
      <c r="S179" s="10">
        <f>IF($A179="","",IF(OR($J179="",$M179="Répondue",$M179="Annulée"),0,MAX(0,'Paramètres'!$B$3-$J179)))</f>
        <v/>
      </c>
      <c r="T179" s="7">
        <f>IF($A179="","",IF(AND($M179="Répondue",$P179=""),"Incohérence",IF(AND($M179&lt;&gt;"Répondue",$P179&lt;&gt;""),"Incohérence",IF($S179&gt;='Paramètres'!$B$5,"Retard critique",IF($S179&gt;='Paramètres'!$B$4,"À relancer",IF(AND($J179&lt;&gt;"",$J179-'Paramètres'!$B$3&lt;=2,$J179&gt;='Paramètres'!$B$3),"Échéance proche","RAS"))))))</f>
        <v/>
      </c>
    </row>
    <row r="180" ht="28" customHeight="1">
      <c r="A180" s="13" t="n"/>
      <c r="B180" s="13" t="n"/>
      <c r="C180" s="13" t="n"/>
      <c r="D180" s="14" t="n"/>
      <c r="E180" s="14" t="n"/>
      <c r="F180" s="13" t="n"/>
      <c r="G180" s="13" t="n"/>
      <c r="H180" s="13" t="n"/>
      <c r="I180" s="23" t="n"/>
      <c r="J180" s="23" t="n"/>
      <c r="K180" s="13" t="n"/>
      <c r="L180" s="13" t="n"/>
      <c r="M180" s="13" t="n"/>
      <c r="N180" s="23" t="n"/>
      <c r="O180" s="16" t="n"/>
      <c r="P180" s="23" t="n"/>
      <c r="Q180" s="14" t="n"/>
      <c r="R180" s="17">
        <f>IF($A180="","",MAX(0,'Paramètres'!$B$3-$I180))</f>
        <v/>
      </c>
      <c r="S180" s="17">
        <f>IF($A180="","",IF(OR($J180="",$M180="Répondue",$M180="Annulée"),0,MAX(0,'Paramètres'!$B$3-$J180)))</f>
        <v/>
      </c>
      <c r="T180" s="2">
        <f>IF($A180="","",IF(AND($M180="Répondue",$P180=""),"Incohérence",IF(AND($M180&lt;&gt;"Répondue",$P180&lt;&gt;""),"Incohérence",IF($S180&gt;='Paramètres'!$B$5,"Retard critique",IF($S180&gt;='Paramètres'!$B$4,"À relancer",IF(AND($J180&lt;&gt;"",$J180-'Paramètres'!$B$3&lt;=2,$J180&gt;='Paramètres'!$B$3),"Échéance proche","RAS"))))))</f>
        <v/>
      </c>
    </row>
    <row r="181" ht="28" customHeight="1">
      <c r="A181" s="13" t="n"/>
      <c r="B181" s="13" t="n"/>
      <c r="C181" s="13" t="n"/>
      <c r="D181" s="14" t="n"/>
      <c r="E181" s="14" t="n"/>
      <c r="F181" s="13" t="n"/>
      <c r="G181" s="13" t="n"/>
      <c r="H181" s="13" t="n"/>
      <c r="I181" s="23" t="n"/>
      <c r="J181" s="23" t="n"/>
      <c r="K181" s="13" t="n"/>
      <c r="L181" s="13" t="n"/>
      <c r="M181" s="13" t="n"/>
      <c r="N181" s="23" t="n"/>
      <c r="O181" s="16" t="n"/>
      <c r="P181" s="23" t="n"/>
      <c r="Q181" s="14" t="n"/>
      <c r="R181" s="10">
        <f>IF($A181="","",MAX(0,'Paramètres'!$B$3-$I181))</f>
        <v/>
      </c>
      <c r="S181" s="10">
        <f>IF($A181="","",IF(OR($J181="",$M181="Répondue",$M181="Annulée"),0,MAX(0,'Paramètres'!$B$3-$J181)))</f>
        <v/>
      </c>
      <c r="T181" s="7">
        <f>IF($A181="","",IF(AND($M181="Répondue",$P181=""),"Incohérence",IF(AND($M181&lt;&gt;"Répondue",$P181&lt;&gt;""),"Incohérence",IF($S181&gt;='Paramètres'!$B$5,"Retard critique",IF($S181&gt;='Paramètres'!$B$4,"À relancer",IF(AND($J181&lt;&gt;"",$J181-'Paramètres'!$B$3&lt;=2,$J181&gt;='Paramètres'!$B$3),"Échéance proche","RAS"))))))</f>
        <v/>
      </c>
    </row>
    <row r="182" ht="28" customHeight="1">
      <c r="A182" s="13" t="n"/>
      <c r="B182" s="13" t="n"/>
      <c r="C182" s="13" t="n"/>
      <c r="D182" s="14" t="n"/>
      <c r="E182" s="14" t="n"/>
      <c r="F182" s="13" t="n"/>
      <c r="G182" s="13" t="n"/>
      <c r="H182" s="13" t="n"/>
      <c r="I182" s="23" t="n"/>
      <c r="J182" s="23" t="n"/>
      <c r="K182" s="13" t="n"/>
      <c r="L182" s="13" t="n"/>
      <c r="M182" s="13" t="n"/>
      <c r="N182" s="23" t="n"/>
      <c r="O182" s="16" t="n"/>
      <c r="P182" s="23" t="n"/>
      <c r="Q182" s="14" t="n"/>
      <c r="R182" s="17">
        <f>IF($A182="","",MAX(0,'Paramètres'!$B$3-$I182))</f>
        <v/>
      </c>
      <c r="S182" s="17">
        <f>IF($A182="","",IF(OR($J182="",$M182="Répondue",$M182="Annulée"),0,MAX(0,'Paramètres'!$B$3-$J182)))</f>
        <v/>
      </c>
      <c r="T182" s="2">
        <f>IF($A182="","",IF(AND($M182="Répondue",$P182=""),"Incohérence",IF(AND($M182&lt;&gt;"Répondue",$P182&lt;&gt;""),"Incohérence",IF($S182&gt;='Paramètres'!$B$5,"Retard critique",IF($S182&gt;='Paramètres'!$B$4,"À relancer",IF(AND($J182&lt;&gt;"",$J182-'Paramètres'!$B$3&lt;=2,$J182&gt;='Paramètres'!$B$3),"Échéance proche","RAS"))))))</f>
        <v/>
      </c>
    </row>
    <row r="183" ht="28" customHeight="1">
      <c r="A183" s="13" t="n"/>
      <c r="B183" s="13" t="n"/>
      <c r="C183" s="13" t="n"/>
      <c r="D183" s="14" t="n"/>
      <c r="E183" s="14" t="n"/>
      <c r="F183" s="13" t="n"/>
      <c r="G183" s="13" t="n"/>
      <c r="H183" s="13" t="n"/>
      <c r="I183" s="23" t="n"/>
      <c r="J183" s="23" t="n"/>
      <c r="K183" s="13" t="n"/>
      <c r="L183" s="13" t="n"/>
      <c r="M183" s="13" t="n"/>
      <c r="N183" s="23" t="n"/>
      <c r="O183" s="16" t="n"/>
      <c r="P183" s="23" t="n"/>
      <c r="Q183" s="14" t="n"/>
      <c r="R183" s="10">
        <f>IF($A183="","",MAX(0,'Paramètres'!$B$3-$I183))</f>
        <v/>
      </c>
      <c r="S183" s="10">
        <f>IF($A183="","",IF(OR($J183="",$M183="Répondue",$M183="Annulée"),0,MAX(0,'Paramètres'!$B$3-$J183)))</f>
        <v/>
      </c>
      <c r="T183" s="7">
        <f>IF($A183="","",IF(AND($M183="Répondue",$P183=""),"Incohérence",IF(AND($M183&lt;&gt;"Répondue",$P183&lt;&gt;""),"Incohérence",IF($S183&gt;='Paramètres'!$B$5,"Retard critique",IF($S183&gt;='Paramètres'!$B$4,"À relancer",IF(AND($J183&lt;&gt;"",$J183-'Paramètres'!$B$3&lt;=2,$J183&gt;='Paramètres'!$B$3),"Échéance proche","RAS"))))))</f>
        <v/>
      </c>
    </row>
    <row r="184" ht="28" customHeight="1">
      <c r="A184" s="13" t="n"/>
      <c r="B184" s="13" t="n"/>
      <c r="C184" s="13" t="n"/>
      <c r="D184" s="14" t="n"/>
      <c r="E184" s="14" t="n"/>
      <c r="F184" s="13" t="n"/>
      <c r="G184" s="13" t="n"/>
      <c r="H184" s="13" t="n"/>
      <c r="I184" s="23" t="n"/>
      <c r="J184" s="23" t="n"/>
      <c r="K184" s="13" t="n"/>
      <c r="L184" s="13" t="n"/>
      <c r="M184" s="13" t="n"/>
      <c r="N184" s="23" t="n"/>
      <c r="O184" s="16" t="n"/>
      <c r="P184" s="23" t="n"/>
      <c r="Q184" s="14" t="n"/>
      <c r="R184" s="17">
        <f>IF($A184="","",MAX(0,'Paramètres'!$B$3-$I184))</f>
        <v/>
      </c>
      <c r="S184" s="17">
        <f>IF($A184="","",IF(OR($J184="",$M184="Répondue",$M184="Annulée"),0,MAX(0,'Paramètres'!$B$3-$J184)))</f>
        <v/>
      </c>
      <c r="T184" s="2">
        <f>IF($A184="","",IF(AND($M184="Répondue",$P184=""),"Incohérence",IF(AND($M184&lt;&gt;"Répondue",$P184&lt;&gt;""),"Incohérence",IF($S184&gt;='Paramètres'!$B$5,"Retard critique",IF($S184&gt;='Paramètres'!$B$4,"À relancer",IF(AND($J184&lt;&gt;"",$J184-'Paramètres'!$B$3&lt;=2,$J184&gt;='Paramètres'!$B$3),"Échéance proche","RAS"))))))</f>
        <v/>
      </c>
    </row>
    <row r="185" ht="28" customHeight="1">
      <c r="A185" s="13" t="n"/>
      <c r="B185" s="13" t="n"/>
      <c r="C185" s="13" t="n"/>
      <c r="D185" s="14" t="n"/>
      <c r="E185" s="14" t="n"/>
      <c r="F185" s="13" t="n"/>
      <c r="G185" s="13" t="n"/>
      <c r="H185" s="13" t="n"/>
      <c r="I185" s="23" t="n"/>
      <c r="J185" s="23" t="n"/>
      <c r="K185" s="13" t="n"/>
      <c r="L185" s="13" t="n"/>
      <c r="M185" s="13" t="n"/>
      <c r="N185" s="23" t="n"/>
      <c r="O185" s="16" t="n"/>
      <c r="P185" s="23" t="n"/>
      <c r="Q185" s="14" t="n"/>
      <c r="R185" s="10">
        <f>IF($A185="","",MAX(0,'Paramètres'!$B$3-$I185))</f>
        <v/>
      </c>
      <c r="S185" s="10">
        <f>IF($A185="","",IF(OR($J185="",$M185="Répondue",$M185="Annulée"),0,MAX(0,'Paramètres'!$B$3-$J185)))</f>
        <v/>
      </c>
      <c r="T185" s="7">
        <f>IF($A185="","",IF(AND($M185="Répondue",$P185=""),"Incohérence",IF(AND($M185&lt;&gt;"Répondue",$P185&lt;&gt;""),"Incohérence",IF($S185&gt;='Paramètres'!$B$5,"Retard critique",IF($S185&gt;='Paramètres'!$B$4,"À relancer",IF(AND($J185&lt;&gt;"",$J185-'Paramètres'!$B$3&lt;=2,$J185&gt;='Paramètres'!$B$3),"Échéance proche","RAS"))))))</f>
        <v/>
      </c>
    </row>
    <row r="186" ht="28" customHeight="1">
      <c r="A186" s="13" t="n"/>
      <c r="B186" s="13" t="n"/>
      <c r="C186" s="13" t="n"/>
      <c r="D186" s="14" t="n"/>
      <c r="E186" s="14" t="n"/>
      <c r="F186" s="13" t="n"/>
      <c r="G186" s="13" t="n"/>
      <c r="H186" s="13" t="n"/>
      <c r="I186" s="23" t="n"/>
      <c r="J186" s="23" t="n"/>
      <c r="K186" s="13" t="n"/>
      <c r="L186" s="13" t="n"/>
      <c r="M186" s="13" t="n"/>
      <c r="N186" s="23" t="n"/>
      <c r="O186" s="16" t="n"/>
      <c r="P186" s="23" t="n"/>
      <c r="Q186" s="14" t="n"/>
      <c r="R186" s="17">
        <f>IF($A186="","",MAX(0,'Paramètres'!$B$3-$I186))</f>
        <v/>
      </c>
      <c r="S186" s="17">
        <f>IF($A186="","",IF(OR($J186="",$M186="Répondue",$M186="Annulée"),0,MAX(0,'Paramètres'!$B$3-$J186)))</f>
        <v/>
      </c>
      <c r="T186" s="2">
        <f>IF($A186="","",IF(AND($M186="Répondue",$P186=""),"Incohérence",IF(AND($M186&lt;&gt;"Répondue",$P186&lt;&gt;""),"Incohérence",IF($S186&gt;='Paramètres'!$B$5,"Retard critique",IF($S186&gt;='Paramètres'!$B$4,"À relancer",IF(AND($J186&lt;&gt;"",$J186-'Paramètres'!$B$3&lt;=2,$J186&gt;='Paramètres'!$B$3),"Échéance proche","RAS"))))))</f>
        <v/>
      </c>
    </row>
    <row r="187" ht="28" customHeight="1">
      <c r="A187" s="13" t="n"/>
      <c r="B187" s="13" t="n"/>
      <c r="C187" s="13" t="n"/>
      <c r="D187" s="14" t="n"/>
      <c r="E187" s="14" t="n"/>
      <c r="F187" s="13" t="n"/>
      <c r="G187" s="13" t="n"/>
      <c r="H187" s="13" t="n"/>
      <c r="I187" s="23" t="n"/>
      <c r="J187" s="23" t="n"/>
      <c r="K187" s="13" t="n"/>
      <c r="L187" s="13" t="n"/>
      <c r="M187" s="13" t="n"/>
      <c r="N187" s="23" t="n"/>
      <c r="O187" s="16" t="n"/>
      <c r="P187" s="23" t="n"/>
      <c r="Q187" s="14" t="n"/>
      <c r="R187" s="10">
        <f>IF($A187="","",MAX(0,'Paramètres'!$B$3-$I187))</f>
        <v/>
      </c>
      <c r="S187" s="10">
        <f>IF($A187="","",IF(OR($J187="",$M187="Répondue",$M187="Annulée"),0,MAX(0,'Paramètres'!$B$3-$J187)))</f>
        <v/>
      </c>
      <c r="T187" s="7">
        <f>IF($A187="","",IF(AND($M187="Répondue",$P187=""),"Incohérence",IF(AND($M187&lt;&gt;"Répondue",$P187&lt;&gt;""),"Incohérence",IF($S187&gt;='Paramètres'!$B$5,"Retard critique",IF($S187&gt;='Paramètres'!$B$4,"À relancer",IF(AND($J187&lt;&gt;"",$J187-'Paramètres'!$B$3&lt;=2,$J187&gt;='Paramètres'!$B$3),"Échéance proche","RAS"))))))</f>
        <v/>
      </c>
    </row>
    <row r="188" ht="28" customHeight="1">
      <c r="A188" s="13" t="n"/>
      <c r="B188" s="13" t="n"/>
      <c r="C188" s="13" t="n"/>
      <c r="D188" s="14" t="n"/>
      <c r="E188" s="14" t="n"/>
      <c r="F188" s="13" t="n"/>
      <c r="G188" s="13" t="n"/>
      <c r="H188" s="13" t="n"/>
      <c r="I188" s="23" t="n"/>
      <c r="J188" s="23" t="n"/>
      <c r="K188" s="13" t="n"/>
      <c r="L188" s="13" t="n"/>
      <c r="M188" s="13" t="n"/>
      <c r="N188" s="23" t="n"/>
      <c r="O188" s="16" t="n"/>
      <c r="P188" s="23" t="n"/>
      <c r="Q188" s="14" t="n"/>
      <c r="R188" s="17">
        <f>IF($A188="","",MAX(0,'Paramètres'!$B$3-$I188))</f>
        <v/>
      </c>
      <c r="S188" s="17">
        <f>IF($A188="","",IF(OR($J188="",$M188="Répondue",$M188="Annulée"),0,MAX(0,'Paramètres'!$B$3-$J188)))</f>
        <v/>
      </c>
      <c r="T188" s="2">
        <f>IF($A188="","",IF(AND($M188="Répondue",$P188=""),"Incohérence",IF(AND($M188&lt;&gt;"Répondue",$P188&lt;&gt;""),"Incohérence",IF($S188&gt;='Paramètres'!$B$5,"Retard critique",IF($S188&gt;='Paramètres'!$B$4,"À relancer",IF(AND($J188&lt;&gt;"",$J188-'Paramètres'!$B$3&lt;=2,$J188&gt;='Paramètres'!$B$3),"Échéance proche","RAS"))))))</f>
        <v/>
      </c>
    </row>
    <row r="189" ht="28" customHeight="1">
      <c r="A189" s="13" t="n"/>
      <c r="B189" s="13" t="n"/>
      <c r="C189" s="13" t="n"/>
      <c r="D189" s="14" t="n"/>
      <c r="E189" s="14" t="n"/>
      <c r="F189" s="13" t="n"/>
      <c r="G189" s="13" t="n"/>
      <c r="H189" s="13" t="n"/>
      <c r="I189" s="23" t="n"/>
      <c r="J189" s="23" t="n"/>
      <c r="K189" s="13" t="n"/>
      <c r="L189" s="13" t="n"/>
      <c r="M189" s="13" t="n"/>
      <c r="N189" s="23" t="n"/>
      <c r="O189" s="16" t="n"/>
      <c r="P189" s="23" t="n"/>
      <c r="Q189" s="14" t="n"/>
      <c r="R189" s="10">
        <f>IF($A189="","",MAX(0,'Paramètres'!$B$3-$I189))</f>
        <v/>
      </c>
      <c r="S189" s="10">
        <f>IF($A189="","",IF(OR($J189="",$M189="Répondue",$M189="Annulée"),0,MAX(0,'Paramètres'!$B$3-$J189)))</f>
        <v/>
      </c>
      <c r="T189" s="7">
        <f>IF($A189="","",IF(AND($M189="Répondue",$P189=""),"Incohérence",IF(AND($M189&lt;&gt;"Répondue",$P189&lt;&gt;""),"Incohérence",IF($S189&gt;='Paramètres'!$B$5,"Retard critique",IF($S189&gt;='Paramètres'!$B$4,"À relancer",IF(AND($J189&lt;&gt;"",$J189-'Paramètres'!$B$3&lt;=2,$J189&gt;='Paramètres'!$B$3),"Échéance proche","RAS"))))))</f>
        <v/>
      </c>
    </row>
    <row r="190" ht="28" customHeight="1">
      <c r="A190" s="13" t="n"/>
      <c r="B190" s="13" t="n"/>
      <c r="C190" s="13" t="n"/>
      <c r="D190" s="14" t="n"/>
      <c r="E190" s="14" t="n"/>
      <c r="F190" s="13" t="n"/>
      <c r="G190" s="13" t="n"/>
      <c r="H190" s="13" t="n"/>
      <c r="I190" s="23" t="n"/>
      <c r="J190" s="23" t="n"/>
      <c r="K190" s="13" t="n"/>
      <c r="L190" s="13" t="n"/>
      <c r="M190" s="13" t="n"/>
      <c r="N190" s="23" t="n"/>
      <c r="O190" s="16" t="n"/>
      <c r="P190" s="23" t="n"/>
      <c r="Q190" s="14" t="n"/>
      <c r="R190" s="17">
        <f>IF($A190="","",MAX(0,'Paramètres'!$B$3-$I190))</f>
        <v/>
      </c>
      <c r="S190" s="17">
        <f>IF($A190="","",IF(OR($J190="",$M190="Répondue",$M190="Annulée"),0,MAX(0,'Paramètres'!$B$3-$J190)))</f>
        <v/>
      </c>
      <c r="T190" s="2">
        <f>IF($A190="","",IF(AND($M190="Répondue",$P190=""),"Incohérence",IF(AND($M190&lt;&gt;"Répondue",$P190&lt;&gt;""),"Incohérence",IF($S190&gt;='Paramètres'!$B$5,"Retard critique",IF($S190&gt;='Paramètres'!$B$4,"À relancer",IF(AND($J190&lt;&gt;"",$J190-'Paramètres'!$B$3&lt;=2,$J190&gt;='Paramètres'!$B$3),"Échéance proche","RAS"))))))</f>
        <v/>
      </c>
    </row>
    <row r="191" ht="28" customHeight="1">
      <c r="A191" s="13" t="n"/>
      <c r="B191" s="13" t="n"/>
      <c r="C191" s="13" t="n"/>
      <c r="D191" s="14" t="n"/>
      <c r="E191" s="14" t="n"/>
      <c r="F191" s="13" t="n"/>
      <c r="G191" s="13" t="n"/>
      <c r="H191" s="13" t="n"/>
      <c r="I191" s="23" t="n"/>
      <c r="J191" s="23" t="n"/>
      <c r="K191" s="13" t="n"/>
      <c r="L191" s="13" t="n"/>
      <c r="M191" s="13" t="n"/>
      <c r="N191" s="23" t="n"/>
      <c r="O191" s="16" t="n"/>
      <c r="P191" s="23" t="n"/>
      <c r="Q191" s="14" t="n"/>
      <c r="R191" s="10">
        <f>IF($A191="","",MAX(0,'Paramètres'!$B$3-$I191))</f>
        <v/>
      </c>
      <c r="S191" s="10">
        <f>IF($A191="","",IF(OR($J191="",$M191="Répondue",$M191="Annulée"),0,MAX(0,'Paramètres'!$B$3-$J191)))</f>
        <v/>
      </c>
      <c r="T191" s="7">
        <f>IF($A191="","",IF(AND($M191="Répondue",$P191=""),"Incohérence",IF(AND($M191&lt;&gt;"Répondue",$P191&lt;&gt;""),"Incohérence",IF($S191&gt;='Paramètres'!$B$5,"Retard critique",IF($S191&gt;='Paramètres'!$B$4,"À relancer",IF(AND($J191&lt;&gt;"",$J191-'Paramètres'!$B$3&lt;=2,$J191&gt;='Paramètres'!$B$3),"Échéance proche","RAS"))))))</f>
        <v/>
      </c>
    </row>
    <row r="192" ht="28" customHeight="1">
      <c r="A192" s="13" t="n"/>
      <c r="B192" s="13" t="n"/>
      <c r="C192" s="13" t="n"/>
      <c r="D192" s="14" t="n"/>
      <c r="E192" s="14" t="n"/>
      <c r="F192" s="13" t="n"/>
      <c r="G192" s="13" t="n"/>
      <c r="H192" s="13" t="n"/>
      <c r="I192" s="23" t="n"/>
      <c r="J192" s="23" t="n"/>
      <c r="K192" s="13" t="n"/>
      <c r="L192" s="13" t="n"/>
      <c r="M192" s="13" t="n"/>
      <c r="N192" s="23" t="n"/>
      <c r="O192" s="16" t="n"/>
      <c r="P192" s="23" t="n"/>
      <c r="Q192" s="14" t="n"/>
      <c r="R192" s="17">
        <f>IF($A192="","",MAX(0,'Paramètres'!$B$3-$I192))</f>
        <v/>
      </c>
      <c r="S192" s="17">
        <f>IF($A192="","",IF(OR($J192="",$M192="Répondue",$M192="Annulée"),0,MAX(0,'Paramètres'!$B$3-$J192)))</f>
        <v/>
      </c>
      <c r="T192" s="2">
        <f>IF($A192="","",IF(AND($M192="Répondue",$P192=""),"Incohérence",IF(AND($M192&lt;&gt;"Répondue",$P192&lt;&gt;""),"Incohérence",IF($S192&gt;='Paramètres'!$B$5,"Retard critique",IF($S192&gt;='Paramètres'!$B$4,"À relancer",IF(AND($J192&lt;&gt;"",$J192-'Paramètres'!$B$3&lt;=2,$J192&gt;='Paramètres'!$B$3),"Échéance proche","RAS"))))))</f>
        <v/>
      </c>
    </row>
    <row r="193" ht="28" customHeight="1">
      <c r="A193" s="13" t="n"/>
      <c r="B193" s="13" t="n"/>
      <c r="C193" s="13" t="n"/>
      <c r="D193" s="14" t="n"/>
      <c r="E193" s="14" t="n"/>
      <c r="F193" s="13" t="n"/>
      <c r="G193" s="13" t="n"/>
      <c r="H193" s="13" t="n"/>
      <c r="I193" s="23" t="n"/>
      <c r="J193" s="23" t="n"/>
      <c r="K193" s="13" t="n"/>
      <c r="L193" s="13" t="n"/>
      <c r="M193" s="13" t="n"/>
      <c r="N193" s="23" t="n"/>
      <c r="O193" s="16" t="n"/>
      <c r="P193" s="23" t="n"/>
      <c r="Q193" s="14" t="n"/>
      <c r="R193" s="10">
        <f>IF($A193="","",MAX(0,'Paramètres'!$B$3-$I193))</f>
        <v/>
      </c>
      <c r="S193" s="10">
        <f>IF($A193="","",IF(OR($J193="",$M193="Répondue",$M193="Annulée"),0,MAX(0,'Paramètres'!$B$3-$J193)))</f>
        <v/>
      </c>
      <c r="T193" s="7">
        <f>IF($A193="","",IF(AND($M193="Répondue",$P193=""),"Incohérence",IF(AND($M193&lt;&gt;"Répondue",$P193&lt;&gt;""),"Incohérence",IF($S193&gt;='Paramètres'!$B$5,"Retard critique",IF($S193&gt;='Paramètres'!$B$4,"À relancer",IF(AND($J193&lt;&gt;"",$J193-'Paramètres'!$B$3&lt;=2,$J193&gt;='Paramètres'!$B$3),"Échéance proche","RAS"))))))</f>
        <v/>
      </c>
    </row>
    <row r="194" ht="28" customHeight="1">
      <c r="A194" s="13" t="n"/>
      <c r="B194" s="13" t="n"/>
      <c r="C194" s="13" t="n"/>
      <c r="D194" s="14" t="n"/>
      <c r="E194" s="14" t="n"/>
      <c r="F194" s="13" t="n"/>
      <c r="G194" s="13" t="n"/>
      <c r="H194" s="13" t="n"/>
      <c r="I194" s="23" t="n"/>
      <c r="J194" s="23" t="n"/>
      <c r="K194" s="13" t="n"/>
      <c r="L194" s="13" t="n"/>
      <c r="M194" s="13" t="n"/>
      <c r="N194" s="23" t="n"/>
      <c r="O194" s="16" t="n"/>
      <c r="P194" s="23" t="n"/>
      <c r="Q194" s="14" t="n"/>
      <c r="R194" s="17">
        <f>IF($A194="","",MAX(0,'Paramètres'!$B$3-$I194))</f>
        <v/>
      </c>
      <c r="S194" s="17">
        <f>IF($A194="","",IF(OR($J194="",$M194="Répondue",$M194="Annulée"),0,MAX(0,'Paramètres'!$B$3-$J194)))</f>
        <v/>
      </c>
      <c r="T194" s="2">
        <f>IF($A194="","",IF(AND($M194="Répondue",$P194=""),"Incohérence",IF(AND($M194&lt;&gt;"Répondue",$P194&lt;&gt;""),"Incohérence",IF($S194&gt;='Paramètres'!$B$5,"Retard critique",IF($S194&gt;='Paramètres'!$B$4,"À relancer",IF(AND($J194&lt;&gt;"",$J194-'Paramètres'!$B$3&lt;=2,$J194&gt;='Paramètres'!$B$3),"Échéance proche","RAS"))))))</f>
        <v/>
      </c>
    </row>
    <row r="195" ht="28" customHeight="1">
      <c r="A195" s="13" t="n"/>
      <c r="B195" s="13" t="n"/>
      <c r="C195" s="13" t="n"/>
      <c r="D195" s="14" t="n"/>
      <c r="E195" s="14" t="n"/>
      <c r="F195" s="13" t="n"/>
      <c r="G195" s="13" t="n"/>
      <c r="H195" s="13" t="n"/>
      <c r="I195" s="23" t="n"/>
      <c r="J195" s="23" t="n"/>
      <c r="K195" s="13" t="n"/>
      <c r="L195" s="13" t="n"/>
      <c r="M195" s="13" t="n"/>
      <c r="N195" s="23" t="n"/>
      <c r="O195" s="16" t="n"/>
      <c r="P195" s="23" t="n"/>
      <c r="Q195" s="14" t="n"/>
      <c r="R195" s="10">
        <f>IF($A195="","",MAX(0,'Paramètres'!$B$3-$I195))</f>
        <v/>
      </c>
      <c r="S195" s="10">
        <f>IF($A195="","",IF(OR($J195="",$M195="Répondue",$M195="Annulée"),0,MAX(0,'Paramètres'!$B$3-$J195)))</f>
        <v/>
      </c>
      <c r="T195" s="7">
        <f>IF($A195="","",IF(AND($M195="Répondue",$P195=""),"Incohérence",IF(AND($M195&lt;&gt;"Répondue",$P195&lt;&gt;""),"Incohérence",IF($S195&gt;='Paramètres'!$B$5,"Retard critique",IF($S195&gt;='Paramètres'!$B$4,"À relancer",IF(AND($J195&lt;&gt;"",$J195-'Paramètres'!$B$3&lt;=2,$J195&gt;='Paramètres'!$B$3),"Échéance proche","RAS"))))))</f>
        <v/>
      </c>
    </row>
    <row r="196" ht="28" customHeight="1">
      <c r="A196" s="13" t="n"/>
      <c r="B196" s="13" t="n"/>
      <c r="C196" s="13" t="n"/>
      <c r="D196" s="14" t="n"/>
      <c r="E196" s="14" t="n"/>
      <c r="F196" s="13" t="n"/>
      <c r="G196" s="13" t="n"/>
      <c r="H196" s="13" t="n"/>
      <c r="I196" s="23" t="n"/>
      <c r="J196" s="23" t="n"/>
      <c r="K196" s="13" t="n"/>
      <c r="L196" s="13" t="n"/>
      <c r="M196" s="13" t="n"/>
      <c r="N196" s="23" t="n"/>
      <c r="O196" s="16" t="n"/>
      <c r="P196" s="23" t="n"/>
      <c r="Q196" s="14" t="n"/>
      <c r="R196" s="17">
        <f>IF($A196="","",MAX(0,'Paramètres'!$B$3-$I196))</f>
        <v/>
      </c>
      <c r="S196" s="17">
        <f>IF($A196="","",IF(OR($J196="",$M196="Répondue",$M196="Annulée"),0,MAX(0,'Paramètres'!$B$3-$J196)))</f>
        <v/>
      </c>
      <c r="T196" s="2">
        <f>IF($A196="","",IF(AND($M196="Répondue",$P196=""),"Incohérence",IF(AND($M196&lt;&gt;"Répondue",$P196&lt;&gt;""),"Incohérence",IF($S196&gt;='Paramètres'!$B$5,"Retard critique",IF($S196&gt;='Paramètres'!$B$4,"À relancer",IF(AND($J196&lt;&gt;"",$J196-'Paramètres'!$B$3&lt;=2,$J196&gt;='Paramètres'!$B$3),"Échéance proche","RAS"))))))</f>
        <v/>
      </c>
    </row>
    <row r="197" ht="28" customHeight="1">
      <c r="A197" s="13" t="n"/>
      <c r="B197" s="13" t="n"/>
      <c r="C197" s="13" t="n"/>
      <c r="D197" s="14" t="n"/>
      <c r="E197" s="14" t="n"/>
      <c r="F197" s="13" t="n"/>
      <c r="G197" s="13" t="n"/>
      <c r="H197" s="13" t="n"/>
      <c r="I197" s="23" t="n"/>
      <c r="J197" s="23" t="n"/>
      <c r="K197" s="13" t="n"/>
      <c r="L197" s="13" t="n"/>
      <c r="M197" s="13" t="n"/>
      <c r="N197" s="23" t="n"/>
      <c r="O197" s="16" t="n"/>
      <c r="P197" s="23" t="n"/>
      <c r="Q197" s="14" t="n"/>
      <c r="R197" s="10">
        <f>IF($A197="","",MAX(0,'Paramètres'!$B$3-$I197))</f>
        <v/>
      </c>
      <c r="S197" s="10">
        <f>IF($A197="","",IF(OR($J197="",$M197="Répondue",$M197="Annulée"),0,MAX(0,'Paramètres'!$B$3-$J197)))</f>
        <v/>
      </c>
      <c r="T197" s="7">
        <f>IF($A197="","",IF(AND($M197="Répondue",$P197=""),"Incohérence",IF(AND($M197&lt;&gt;"Répondue",$P197&lt;&gt;""),"Incohérence",IF($S197&gt;='Paramètres'!$B$5,"Retard critique",IF($S197&gt;='Paramètres'!$B$4,"À relancer",IF(AND($J197&lt;&gt;"",$J197-'Paramètres'!$B$3&lt;=2,$J197&gt;='Paramètres'!$B$3),"Échéance proche","RAS"))))))</f>
        <v/>
      </c>
    </row>
    <row r="198" ht="28" customHeight="1">
      <c r="A198" s="13" t="n"/>
      <c r="B198" s="13" t="n"/>
      <c r="C198" s="13" t="n"/>
      <c r="D198" s="14" t="n"/>
      <c r="E198" s="14" t="n"/>
      <c r="F198" s="13" t="n"/>
      <c r="G198" s="13" t="n"/>
      <c r="H198" s="13" t="n"/>
      <c r="I198" s="23" t="n"/>
      <c r="J198" s="23" t="n"/>
      <c r="K198" s="13" t="n"/>
      <c r="L198" s="13" t="n"/>
      <c r="M198" s="13" t="n"/>
      <c r="N198" s="23" t="n"/>
      <c r="O198" s="16" t="n"/>
      <c r="P198" s="23" t="n"/>
      <c r="Q198" s="14" t="n"/>
      <c r="R198" s="17">
        <f>IF($A198="","",MAX(0,'Paramètres'!$B$3-$I198))</f>
        <v/>
      </c>
      <c r="S198" s="17">
        <f>IF($A198="","",IF(OR($J198="",$M198="Répondue",$M198="Annulée"),0,MAX(0,'Paramètres'!$B$3-$J198)))</f>
        <v/>
      </c>
      <c r="T198" s="2">
        <f>IF($A198="","",IF(AND($M198="Répondue",$P198=""),"Incohérence",IF(AND($M198&lt;&gt;"Répondue",$P198&lt;&gt;""),"Incohérence",IF($S198&gt;='Paramètres'!$B$5,"Retard critique",IF($S198&gt;='Paramètres'!$B$4,"À relancer",IF(AND($J198&lt;&gt;"",$J198-'Paramètres'!$B$3&lt;=2,$J198&gt;='Paramètres'!$B$3),"Échéance proche","RAS"))))))</f>
        <v/>
      </c>
    </row>
    <row r="199" ht="28" customHeight="1">
      <c r="A199" s="13" t="n"/>
      <c r="B199" s="13" t="n"/>
      <c r="C199" s="13" t="n"/>
      <c r="D199" s="14" t="n"/>
      <c r="E199" s="14" t="n"/>
      <c r="F199" s="13" t="n"/>
      <c r="G199" s="13" t="n"/>
      <c r="H199" s="13" t="n"/>
      <c r="I199" s="23" t="n"/>
      <c r="J199" s="23" t="n"/>
      <c r="K199" s="13" t="n"/>
      <c r="L199" s="13" t="n"/>
      <c r="M199" s="13" t="n"/>
      <c r="N199" s="23" t="n"/>
      <c r="O199" s="16" t="n"/>
      <c r="P199" s="23" t="n"/>
      <c r="Q199" s="14" t="n"/>
      <c r="R199" s="10">
        <f>IF($A199="","",MAX(0,'Paramètres'!$B$3-$I199))</f>
        <v/>
      </c>
      <c r="S199" s="10">
        <f>IF($A199="","",IF(OR($J199="",$M199="Répondue",$M199="Annulée"),0,MAX(0,'Paramètres'!$B$3-$J199)))</f>
        <v/>
      </c>
      <c r="T199" s="7">
        <f>IF($A199="","",IF(AND($M199="Répondue",$P199=""),"Incohérence",IF(AND($M199&lt;&gt;"Répondue",$P199&lt;&gt;""),"Incohérence",IF($S199&gt;='Paramètres'!$B$5,"Retard critique",IF($S199&gt;='Paramètres'!$B$4,"À relancer",IF(AND($J199&lt;&gt;"",$J199-'Paramètres'!$B$3&lt;=2,$J199&gt;='Paramètres'!$B$3),"Échéance proche","RAS"))))))</f>
        <v/>
      </c>
    </row>
    <row r="200" ht="28" customHeight="1">
      <c r="A200" s="13" t="n"/>
      <c r="B200" s="13" t="n"/>
      <c r="C200" s="13" t="n"/>
      <c r="D200" s="14" t="n"/>
      <c r="E200" s="14" t="n"/>
      <c r="F200" s="13" t="n"/>
      <c r="G200" s="13" t="n"/>
      <c r="H200" s="13" t="n"/>
      <c r="I200" s="23" t="n"/>
      <c r="J200" s="23" t="n"/>
      <c r="K200" s="13" t="n"/>
      <c r="L200" s="13" t="n"/>
      <c r="M200" s="13" t="n"/>
      <c r="N200" s="23" t="n"/>
      <c r="O200" s="16" t="n"/>
      <c r="P200" s="23" t="n"/>
      <c r="Q200" s="14" t="n"/>
      <c r="R200" s="17">
        <f>IF($A200="","",MAX(0,'Paramètres'!$B$3-$I200))</f>
        <v/>
      </c>
      <c r="S200" s="17">
        <f>IF($A200="","",IF(OR($J200="",$M200="Répondue",$M200="Annulée"),0,MAX(0,'Paramètres'!$B$3-$J200)))</f>
        <v/>
      </c>
      <c r="T200" s="2">
        <f>IF($A200="","",IF(AND($M200="Répondue",$P200=""),"Incohérence",IF(AND($M200&lt;&gt;"Répondue",$P200&lt;&gt;""),"Incohérence",IF($S200&gt;='Paramètres'!$B$5,"Retard critique",IF($S200&gt;='Paramètres'!$B$4,"À relancer",IF(AND($J200&lt;&gt;"",$J200-'Paramètres'!$B$3&lt;=2,$J200&gt;='Paramètres'!$B$3),"Échéance proche","RAS"))))))</f>
        <v/>
      </c>
    </row>
    <row r="201" ht="28" customHeight="1">
      <c r="A201" s="13" t="n"/>
      <c r="B201" s="13" t="n"/>
      <c r="C201" s="13" t="n"/>
      <c r="D201" s="14" t="n"/>
      <c r="E201" s="14" t="n"/>
      <c r="F201" s="13" t="n"/>
      <c r="G201" s="13" t="n"/>
      <c r="H201" s="13" t="n"/>
      <c r="I201" s="23" t="n"/>
      <c r="J201" s="23" t="n"/>
      <c r="K201" s="13" t="n"/>
      <c r="L201" s="13" t="n"/>
      <c r="M201" s="13" t="n"/>
      <c r="N201" s="23" t="n"/>
      <c r="O201" s="16" t="n"/>
      <c r="P201" s="23" t="n"/>
      <c r="Q201" s="14" t="n"/>
      <c r="R201" s="10">
        <f>IF($A201="","",MAX(0,'Paramètres'!$B$3-$I201))</f>
        <v/>
      </c>
      <c r="S201" s="10">
        <f>IF($A201="","",IF(OR($J201="",$M201="Répondue",$M201="Annulée"),0,MAX(0,'Paramètres'!$B$3-$J201)))</f>
        <v/>
      </c>
      <c r="T201" s="7">
        <f>IF($A201="","",IF(AND($M201="Répondue",$P201=""),"Incohérence",IF(AND($M201&lt;&gt;"Répondue",$P201&lt;&gt;""),"Incohérence",IF($S201&gt;='Paramètres'!$B$5,"Retard critique",IF($S201&gt;='Paramètres'!$B$4,"À relancer",IF(AND($J201&lt;&gt;"",$J201-'Paramètres'!$B$3&lt;=2,$J201&gt;='Paramètres'!$B$3),"Échéance proche","RAS"))))))</f>
        <v/>
      </c>
    </row>
  </sheetData>
  <sheetProtection selectLockedCells="0" selectUnlockedCells="0" sheet="1" objects="0" insertRows="1" insertHyperlinks="1" autoFilter="0" scenarios="0" formatColumns="1" deleteColumns="1" insertColumns="1" pivotTables="1" deleteRows="1" formatCells="1" formatRows="1" sort="0"/>
  <autoFilter ref="A1:T201"/>
  <conditionalFormatting sqref="A2:A201">
    <cfRule type="expression" priority="1" dxfId="0" stopIfTrue="1">
      <formula>AND($A2&lt;&gt;"",COUNTIF($A$2:$A$201,$A2)&gt;1)</formula>
    </cfRule>
  </conditionalFormatting>
  <conditionalFormatting sqref="T2:T201">
    <cfRule type="expression" priority="2" dxfId="1" stopIfTrue="1">
      <formula>OR($T2="Retard critique",$T2="Incohérence")</formula>
    </cfRule>
    <cfRule type="expression" priority="3" dxfId="2" stopIfTrue="1">
      <formula>$T2="À relancer"</formula>
    </cfRule>
    <cfRule type="expression" priority="4" dxfId="3" stopIfTrue="1">
      <formula>$T2="Échéance proche"</formula>
    </cfRule>
    <cfRule type="expression" priority="5" dxfId="4" stopIfTrue="1">
      <formula>$T2="RAS"</formula>
    </cfRule>
  </conditionalFormatting>
  <dataValidations count="11">
    <dataValidation sqref="B2:B201" showErrorMessage="1" showInputMessage="1" allowBlank="1" errorTitle="Lot non autorisé" error="Sélectionner un lot dans la liste proposée." promptTitle="Lot" prompt="Choisir un lot dans la liste paramétrée." type="list">
      <formula1>INDIRECT("'Paramètres'!$D$3:$D$12")</formula1>
    </dataValidation>
    <dataValidation sqref="K2:K201" showErrorMessage="1" showInputMessage="1" allowBlank="1" errorTitle="Priorité non autorisée" error="Sélectionner une priorité dans la liste proposée." type="list">
      <formula1>INDIRECT("'Paramètres'!$F$3:$F$6")</formula1>
    </dataValidation>
    <dataValidation sqref="L2:L201" showErrorMessage="1" showInputMessage="1" allowBlank="1" errorTitle="Impact non autorisé" error="Sélectionner un impact dans la liste proposée." type="list">
      <formula1>INDIRECT("'Paramètres'!$H$3:$H$8")</formula1>
    </dataValidation>
    <dataValidation sqref="M2:M201" showErrorMessage="1" showInputMessage="1" allowBlank="1" errorTitle="État non autorisé" error="Sélectionner un état dans la liste proposée." type="list">
      <formula1>INDIRECT("'Paramètres'!$J$3:$J$7")</formula1>
    </dataValidation>
    <dataValidation sqref="I2:I201" showErrorMessage="1" showInputMessage="1" allowBlank="1" errorTitle="Date d’émission non valide" error="Pour une demande identifiée, saisir une date d’émission comprise entre le 01/01/2020 et le 31/12/2100." type="custom">
      <formula1>AND(OR($I2="",AND(ISNUMBER($I2),$I2&gt;=DATE(2020,1,1),$I2&lt;=DATE(2100,12,31))),OR($A2="",$I2&lt;&gt;""))</formula1>
    </dataValidation>
    <dataValidation sqref="J2:J201" showErrorMessage="1" showInputMessage="1" allowBlank="1" errorTitle="Échéance non valide" error="Saisir une date comprise entre le 01/01/2020 et le 31/12/2100, égale ou postérieure à la date d’émission." type="custom">
      <formula1>AND(OR($J2="",AND(ISNUMBER($J2),$J2&gt;=DATE(2020,1,1),$J2&lt;=DATE(2100,12,31))),OR($A2="",$J2="",$I2="",$J2&gt;=$I2))</formula1>
    </dataValidation>
    <dataValidation sqref="N2:N201 P2:P201" showErrorMessage="1" showInputMessage="1" allowBlank="1" errorTitle="Date non valide" error="Saisir une date comprise entre le 01/01/2020 et le 31/12/2100." type="date" operator="between">
      <formula1>DATE(2020,1,1)</formula1>
      <formula2>DATE(2100,12,31)</formula2>
    </dataValidation>
    <dataValidation sqref="O2:O201" showErrorMessage="1" showInputMessage="1" allowBlank="1" errorTitle="Nombre de relances non valide" error="Saisir un entier compris entre 0 et 99." type="whole" operator="between">
      <formula1>0</formula1>
      <formula2>99</formula2>
    </dataValidation>
    <dataValidation sqref="A2:A201 C2:C201 F2:F201 G2:G201 H2:H201" showErrorMessage="1" showInputMessage="1" allowBlank="1" errorTitle="Texte trop long" error="La saisie est limitée à 100 caractères." type="textLength" operator="lessThanOrEqual">
      <formula1>100</formula1>
    </dataValidation>
    <dataValidation sqref="E2:E201 Q2:Q201" showErrorMessage="1" showInputMessage="1" allowBlank="1" errorTitle="Texte trop long" error="La saisie est limitée à 2 000 caractères." type="textLength" operator="lessThanOrEqual">
      <formula1>2000</formula1>
    </dataValidation>
    <dataValidation sqref="D2:D201" showErrorMessage="1" showInputMessage="1" allowBlank="1" errorTitle="Objet requis" error="Pour une demande identifiée, renseigner un objet de 2 000 caractères au maximum." type="custom">
      <formula1>AND(LEN($D2)&lt;=2000,OR($A2="",$D2&lt;&gt;""))</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J16"/>
  <sheetViews>
    <sheetView showGridLines="0" zoomScale="90" workbookViewId="0">
      <pane ySplit="2" topLeftCell="A3" activePane="bottomLeft" state="frozen"/>
      <selection pane="bottomLeft" activeCell="A1" sqref="A1"/>
    </sheetView>
  </sheetViews>
  <sheetFormatPr baseColWidth="8" defaultRowHeight="15"/>
  <cols>
    <col width="34" customWidth="1" min="1" max="1"/>
    <col width="43" customWidth="1" min="2" max="2"/>
    <col width="3" customWidth="1" min="3" max="3"/>
    <col width="22" customWidth="1" min="4" max="4"/>
    <col width="3" customWidth="1" min="5" max="5"/>
    <col width="18" customWidth="1" min="6" max="6"/>
    <col width="3" customWidth="1" min="7" max="7"/>
    <col width="22" customWidth="1" min="8" max="8"/>
    <col width="3" customWidth="1" min="9" max="9"/>
    <col width="22" customWidth="1" min="10" max="10"/>
  </cols>
  <sheetData>
    <row r="1" ht="28" customHeight="1">
      <c r="A1" s="1" t="inlineStr">
        <is>
          <t>Paramètres et listes autorisées</t>
        </is>
      </c>
      <c r="B1" s="18" t="n"/>
      <c r="C1" s="18" t="n"/>
      <c r="D1" s="18" t="n"/>
      <c r="E1" s="18" t="n"/>
      <c r="F1" s="18" t="n"/>
      <c r="G1" s="18" t="n"/>
      <c r="H1" s="18" t="n"/>
      <c r="I1" s="18" t="n"/>
      <c r="J1" s="19" t="n"/>
    </row>
    <row r="2">
      <c r="A2" s="5" t="inlineStr">
        <is>
          <t>Paramètre</t>
        </is>
      </c>
      <c r="B2" s="5" t="inlineStr">
        <is>
          <t>Valeur</t>
        </is>
      </c>
      <c r="D2" s="5" t="inlineStr">
        <is>
          <t>Lots autorisés</t>
        </is>
      </c>
      <c r="F2" s="5" t="inlineStr">
        <is>
          <t>Priorités</t>
        </is>
      </c>
      <c r="H2" s="5" t="inlineStr">
        <is>
          <t>Impacts potentiels</t>
        </is>
      </c>
      <c r="J2" s="5" t="inlineStr">
        <is>
          <t>États</t>
        </is>
      </c>
    </row>
    <row r="3">
      <c r="A3" s="2" t="inlineStr">
        <is>
          <t>DateAnalyse — date d’analyse</t>
        </is>
      </c>
      <c r="B3" s="23" t="n">
        <v>46272</v>
      </c>
      <c r="D3" s="13" t="inlineStr">
        <is>
          <t>Gros œuvre</t>
        </is>
      </c>
      <c r="F3" s="13" t="inlineStr">
        <is>
          <t>Basse</t>
        </is>
      </c>
      <c r="H3" s="13" t="inlineStr">
        <is>
          <t>Aucun</t>
        </is>
      </c>
      <c r="J3" s="13" t="inlineStr">
        <is>
          <t>Brouillon</t>
        </is>
      </c>
    </row>
    <row r="4">
      <c r="A4" s="7" t="inlineStr">
        <is>
          <t>SeuilRelance — jours</t>
        </is>
      </c>
      <c r="B4" s="16" t="n">
        <v>1</v>
      </c>
      <c r="D4" s="13" t="inlineStr">
        <is>
          <t>Charpente</t>
        </is>
      </c>
      <c r="F4" s="13" t="inlineStr">
        <is>
          <t>Normale</t>
        </is>
      </c>
      <c r="H4" s="13" t="inlineStr">
        <is>
          <t>Coordination</t>
        </is>
      </c>
      <c r="J4" s="13" t="inlineStr">
        <is>
          <t>Envoyée</t>
        </is>
      </c>
    </row>
    <row r="5">
      <c r="A5" s="2" t="inlineStr">
        <is>
          <t>SeuilCritique — jours</t>
        </is>
      </c>
      <c r="B5" s="16" t="n">
        <v>7</v>
      </c>
      <c r="D5" s="13" t="inlineStr">
        <is>
          <t>Façade</t>
        </is>
      </c>
      <c r="F5" s="13" t="inlineStr">
        <is>
          <t>Haute</t>
        </is>
      </c>
      <c r="H5" s="13" t="inlineStr">
        <is>
          <t>Planning</t>
        </is>
      </c>
      <c r="J5" s="13" t="inlineStr">
        <is>
          <t>Réponse partielle</t>
        </is>
      </c>
    </row>
    <row r="6">
      <c r="D6" s="13" t="inlineStr">
        <is>
          <t>CVC</t>
        </is>
      </c>
      <c r="F6" s="13" t="inlineStr">
        <is>
          <t>Bloquante</t>
        </is>
      </c>
      <c r="H6" s="13" t="inlineStr">
        <is>
          <t>Coût</t>
        </is>
      </c>
      <c r="J6" s="13" t="inlineStr">
        <is>
          <t>Répondue</t>
        </is>
      </c>
    </row>
    <row r="7">
      <c r="D7" s="13" t="inlineStr">
        <is>
          <t>Plomberie</t>
        </is>
      </c>
      <c r="H7" s="13" t="inlineStr">
        <is>
          <t>Qualité</t>
        </is>
      </c>
      <c r="J7" s="13" t="inlineStr">
        <is>
          <t>Annulée</t>
        </is>
      </c>
    </row>
    <row r="8">
      <c r="D8" s="13" t="inlineStr">
        <is>
          <t>Électricité</t>
        </is>
      </c>
      <c r="H8" s="13" t="inlineStr">
        <is>
          <t>Sécurité</t>
        </is>
      </c>
    </row>
    <row r="9">
      <c r="D9" s="13" t="inlineStr">
        <is>
          <t>Second œuvre</t>
        </is>
      </c>
    </row>
    <row r="10">
      <c r="D10" s="13" t="inlineStr">
        <is>
          <t>VRD</t>
        </is>
      </c>
    </row>
    <row r="11">
      <c r="D11" s="13" t="inlineStr">
        <is>
          <t>Coordination</t>
        </is>
      </c>
    </row>
    <row r="12">
      <c r="D12" s="13" t="inlineStr">
        <is>
          <t>Autre</t>
        </is>
      </c>
    </row>
    <row r="13"/>
    <row r="14"/>
    <row r="15" ht="46" customHeight="1">
      <c r="A15" s="5" t="inlineStr">
        <is>
          <t>Utilisation</t>
        </is>
      </c>
      <c r="B15" s="11" t="inlineStr">
        <is>
          <t>Les cellules jaunes sont modifiables. La date d’analyse permet de reproduire une lecture à une date donnée.</t>
        </is>
      </c>
    </row>
    <row r="16" ht="54" customHeight="1">
      <c r="A16" s="5" t="inlineStr">
        <is>
          <t>Précaution</t>
        </is>
      </c>
      <c r="B16" s="11" t="inlineStr">
        <is>
          <t>Ces seuils sont des hypothèses internes modifiables. Ils ne constituent pas une règle contractuelle, juridique ou réglementaire.</t>
        </is>
      </c>
    </row>
  </sheetData>
  <mergeCells count="1">
    <mergeCell ref="A1:J1"/>
  </mergeCells>
  <dataValidations count="3">
    <dataValidation sqref="B3" showErrorMessage="1" showInputMessage="1" allowBlank="0" errorTitle="Date non valide" error="Saisir une date comprise entre le 01/01/2020 et le 31/12/2100." type="date" operator="between">
      <formula1>DATE(2020,1,1)</formula1>
      <formula2>DATE(2100,12,31)</formula2>
    </dataValidation>
    <dataValidation sqref="B4" showErrorMessage="1" showInputMessage="1" allowBlank="0" errorTitle="Seuil non valide" error="Saisir un nombre entier compris entre 0 et 365." type="whole" operator="between">
      <formula1>0</formula1>
      <formula2>365</formula2>
    </dataValidation>
    <dataValidation sqref="B5" showErrorMessage="1" showInputMessage="1" allowBlank="0" errorTitle="Seuil critique non valide" error="Saisir un entier au moins égal au seuil de relance et inférieur ou égal à 365." type="custom">
      <formula1>AND(ISNUMBER(B5),B5=INT(B5),B5&gt;=B4,B5&lt;=365)</formula1>
    </dataValidation>
  </dataValidation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Équipe chantier fictive</dc:creator>
  <dc:title xmlns:dc="http://purl.org/dc/elements/1.1/">Suivi des demandes d’information chantier</dc:title>
  <dc:description xmlns:dc="http://purl.org/dc/elements/1.1/">Classeur interne de suivi des questions techniques entre intervenants fictifs.</dc:description>
  <dc:subject xmlns:dc="http://purl.org/dc/elements/1.1/">Registre opérationnel interne fictif</dc:subject>
  <dcterms:created xmlns:dcterms="http://purl.org/dc/terms/" xmlns:xsi="http://www.w3.org/2001/XMLSchema-instance" xsi:type="dcterms:W3CDTF">2026-09-07T04:38:04Z</dcterms:created>
  <dcterms:modified xmlns:dcterms="http://purl.org/dc/terms/" xmlns:xsi="http://www.w3.org/2001/XMLSchema-instance" xsi:type="dcterms:W3CDTF">2026-09-07T04:38:04Z</dcterms:modified>
</cp:coreProperties>
</file>