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résences" sheetId="2" state="visible" r:id="rId2"/>
    <sheet xmlns:r="http://schemas.openxmlformats.org/officeDocument/2006/relationships" name="Entreprise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0" hidden="1">'Synthèse'!$A$4:$E$370</definedName>
    <definedName name="_xlnm._FilterDatabase" localSheetId="1" hidden="1">'Présences'!$A$1:$N$111</definedName>
    <definedName name="_xlnm._FilterDatabase" localSheetId="2" hidden="1">'Entreprises'!$A$1:$D$101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color rgb="001F2933"/>
      <sz val="10"/>
    </font>
  </fonts>
  <fills count="11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D97936"/>
      </patternFill>
    </fill>
    <fill>
      <patternFill patternType="solid">
        <fgColor rgb="004472C4"/>
      </patternFill>
    </fill>
    <fill>
      <patternFill patternType="solid">
        <fgColor rgb="002F6B4F"/>
      </patternFill>
    </fill>
    <fill>
      <patternFill patternType="solid">
        <fgColor rgb="00E7EAE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4" borderId="1" applyAlignment="1" pivotButton="0" quotePrefix="0" xfId="0">
      <alignment horizontal="left" vertical="center"/>
    </xf>
    <xf numFmtId="164" fontId="3" fillId="9" borderId="1" applyAlignment="1" pivotButton="0" quotePrefix="0" xfId="0">
      <alignment horizontal="center" vertical="center"/>
    </xf>
    <xf numFmtId="1" fontId="3" fillId="9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64" fontId="4" fillId="10" borderId="1" applyAlignment="1" pivotButton="0" quotePrefix="0" xfId="0">
      <alignment horizontal="center" vertical="center"/>
    </xf>
    <xf numFmtId="1" fontId="4" fillId="10" borderId="1" applyAlignment="1" pivotButton="0" quotePrefix="0" xfId="0">
      <alignment horizontal="center" vertical="center"/>
    </xf>
    <xf numFmtId="10" fontId="4" fillId="10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4" fontId="4" fillId="5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applyProtection="1" pivotButton="0" quotePrefix="0" xfId="0">
      <alignment horizontal="center" vertical="center"/>
      <protection locked="0" hidden="0"/>
    </xf>
    <xf numFmtId="0" fontId="4" fillId="9" borderId="1" applyAlignment="1" pivotButton="0" quotePrefix="0" xfId="0">
      <alignment horizontal="left" vertical="center" wrapText="1"/>
    </xf>
    <xf numFmtId="0" fontId="4" fillId="5" borderId="1" applyAlignment="1" applyProtection="1" pivotButton="0" quotePrefix="0" xfId="0">
      <alignment horizontal="left" vertical="center" wrapText="1"/>
      <protection locked="0" hidden="0"/>
    </xf>
    <xf numFmtId="1" fontId="4" fillId="5" borderId="1" applyAlignment="1" applyProtection="1" pivotButton="0" quotePrefix="0" xfId="0">
      <alignment horizontal="center" vertical="center"/>
      <protection locked="0" hidden="0"/>
    </xf>
    <xf numFmtId="1" fontId="4" fillId="9" borderId="1" applyAlignment="1" pivotButton="0" quotePrefix="0" xfId="0">
      <alignment horizontal="center" vertical="center"/>
    </xf>
    <xf numFmtId="10" fontId="4" fillId="9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 wrapText="1"/>
    </xf>
    <xf numFmtId="49" fontId="4" fillId="5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applyProtection="1" pivotButton="0" quotePrefix="0" xfId="0">
      <alignment horizontal="left" vertical="center"/>
      <protection locked="0" hidden="0"/>
    </xf>
    <xf numFmtId="10" fontId="4" fillId="5" borderId="1" applyAlignment="1" applyProtection="1" pivotButton="0" quotePrefix="0" xfId="0">
      <alignment horizontal="center" vertical="center"/>
      <protection locked="0" hidden="0"/>
    </xf>
    <xf numFmtId="0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9" borderId="1" applyAlignment="1" pivotButton="0" quotePrefix="0" xfId="0">
      <alignment horizontal="center" vertical="center"/>
    </xf>
    <xf numFmtId="164" fontId="4" fillId="10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9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A84F2A"/>
        <sz val="10"/>
      </font>
      <fill>
        <patternFill patternType="solid">
          <fgColor rgb="00F2D2CA"/>
        </patternFill>
      </fill>
    </dxf>
    <dxf>
      <font>
        <name val="Aptos"/>
        <b val="1"/>
        <color rgb="004472C4"/>
        <sz val="10"/>
      </font>
      <fill>
        <patternFill patternType="solid">
          <fgColor rgb="00D9E8F5"/>
        </patternFill>
      </fill>
    </dxf>
    <dxf>
      <font>
        <name val="Aptos"/>
        <b val="1"/>
        <color rgb="002F6B4F"/>
        <sz val="10"/>
      </font>
      <fill>
        <patternFill patternType="solid">
          <fgColor rgb="00DDEDE4"/>
        </patternFill>
      </fill>
    </dxf>
    <dxf>
      <font>
        <name val="Aptos"/>
        <b val="1"/>
        <color rgb="00FFFFFF"/>
        <sz val="10"/>
      </font>
      <fill>
        <patternFill patternType="solid">
          <fgColor rgb="004472C4"/>
        </patternFill>
      </fill>
    </dxf>
    <dxf>
      <font>
        <name val="Aptos"/>
        <b val="1"/>
        <color rgb="00FFFFFF"/>
        <sz val="10"/>
      </font>
      <fill>
        <patternFill patternType="solid">
          <fgColor rgb="00D97936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1F2933"/>
        <sz val="10"/>
      </font>
      <fill>
        <patternFill patternType="solid">
          <fgColor rgb="00FFF0AE"/>
        </patternFill>
      </fill>
    </dxf>
    <dxf>
      <font>
        <name val="Aptos"/>
        <b val="1"/>
        <color rgb="00A84F2A"/>
        <sz val="10"/>
      </font>
      <fill>
        <patternFill patternType="solid">
          <fgColor rgb="00F5F1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E37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3" customWidth="1" min="4" max="4"/>
    <col width="16" customWidth="1" min="5" max="5"/>
  </cols>
  <sheetData>
    <row r="1" ht="30" customHeight="1">
      <c r="A1" s="1" t="inlineStr">
        <is>
          <t>Synthèse quotidienne des effectifs</t>
        </is>
      </c>
      <c r="B1" s="34" t="n"/>
      <c r="C1" s="34" t="n"/>
      <c r="D1" s="34" t="n"/>
      <c r="E1" s="35" t="n"/>
    </row>
    <row r="2">
      <c r="A2" s="3" t="inlineStr">
        <is>
          <t>Début du chantier</t>
        </is>
      </c>
      <c r="B2" s="36">
        <f>Paramètres!$B$2</f>
        <v/>
      </c>
      <c r="C2" s="3" t="inlineStr">
        <is>
          <t>Fin du chantier</t>
        </is>
      </c>
      <c r="D2" s="36">
        <f>Paramètres!$B$3</f>
        <v/>
      </c>
    </row>
    <row r="3">
      <c r="A3" s="3" t="inlineStr">
        <is>
          <t>Date de référence</t>
        </is>
      </c>
      <c r="B3" s="36">
        <f>Paramètres!$B$8</f>
        <v/>
      </c>
      <c r="C3" s="3" t="inlineStr">
        <is>
          <t>Alertes à traiter</t>
        </is>
      </c>
      <c r="D3" s="5">
        <f>COUNTIF(Présences!$N$2:$N$111,"Relevé manquant")+COUNTIF(Présences!$N$2:$N$111,"Doublon")+COUNTIF(Présences!$N$2:$N$111,"Sous-mobilisation")+COUNTIF(Présences!$N$2:$N$111,"Surmobilisation")+COUNTIF(Présences!$N$2:$N$111,"À compléter")</f>
        <v/>
      </c>
    </row>
    <row r="4" ht="30" customHeight="1">
      <c r="A4" s="6" t="inlineStr">
        <is>
          <t>Date</t>
        </is>
      </c>
      <c r="B4" s="6" t="inlineStr">
        <is>
          <t>Prévu</t>
        </is>
      </c>
      <c r="C4" s="6" t="inlineStr">
        <is>
          <t>Présent</t>
        </is>
      </c>
      <c r="D4" s="6" t="inlineStr">
        <is>
          <t>Relevés manquants</t>
        </is>
      </c>
      <c r="E4" s="6" t="inlineStr">
        <is>
          <t>Taux</t>
        </is>
      </c>
    </row>
    <row r="5">
      <c r="A5" s="37">
        <f>IF(Paramètres!$B$2="","",Paramètres!$B$2)</f>
        <v/>
      </c>
      <c r="B5" s="8">
        <f>IF(A5="","",SUMIFS(Présences!$H$2:$H$111,Présences!$A$2:$A$111,A5))</f>
        <v/>
      </c>
      <c r="C5" s="8">
        <f>IF(A5="","",SUMIFS(Présences!$I$2:$I$111,Présences!$A$2:$A$111,A5))</f>
        <v/>
      </c>
      <c r="D5" s="8">
        <f>IF(A5="","",COUNTIFS(Présences!$A$2:$A$111,A5,Présences!$I$2:$I$111,""))</f>
        <v/>
      </c>
      <c r="E5" s="9">
        <f>IF(OR(A5="",D5&gt;0),"",IFERROR(C5/B5,""))</f>
        <v/>
      </c>
    </row>
    <row r="6">
      <c r="A6" s="38">
        <f>IF(OR(A5="",A5&gt;=Paramètres!$B$3),"",A5+1)</f>
        <v/>
      </c>
      <c r="B6" s="11">
        <f>IF(A6="","",SUMIFS(Présences!$H$2:$H$111,Présences!$A$2:$A$111,A6))</f>
        <v/>
      </c>
      <c r="C6" s="11">
        <f>IF(A6="","",SUMIFS(Présences!$I$2:$I$111,Présences!$A$2:$A$111,A6))</f>
        <v/>
      </c>
      <c r="D6" s="11">
        <f>IF(A6="","",COUNTIFS(Présences!$A$2:$A$111,A6,Présences!$I$2:$I$111,""))</f>
        <v/>
      </c>
      <c r="E6" s="12">
        <f>IF(OR(A6="",D6&gt;0),"",IFERROR(C6/B6,""))</f>
        <v/>
      </c>
    </row>
    <row r="7">
      <c r="A7" s="37">
        <f>IF(OR(A6="",A6&gt;=Paramètres!$B$3),"",A6+1)</f>
        <v/>
      </c>
      <c r="B7" s="8">
        <f>IF(A7="","",SUMIFS(Présences!$H$2:$H$111,Présences!$A$2:$A$111,A7))</f>
        <v/>
      </c>
      <c r="C7" s="8">
        <f>IF(A7="","",SUMIFS(Présences!$I$2:$I$111,Présences!$A$2:$A$111,A7))</f>
        <v/>
      </c>
      <c r="D7" s="8">
        <f>IF(A7="","",COUNTIFS(Présences!$A$2:$A$111,A7,Présences!$I$2:$I$111,""))</f>
        <v/>
      </c>
      <c r="E7" s="9">
        <f>IF(OR(A7="",D7&gt;0),"",IFERROR(C7/B7,""))</f>
        <v/>
      </c>
    </row>
    <row r="8">
      <c r="A8" s="38">
        <f>IF(OR(A7="",A7&gt;=Paramètres!$B$3),"",A7+1)</f>
        <v/>
      </c>
      <c r="B8" s="11">
        <f>IF(A8="","",SUMIFS(Présences!$H$2:$H$111,Présences!$A$2:$A$111,A8))</f>
        <v/>
      </c>
      <c r="C8" s="11">
        <f>IF(A8="","",SUMIFS(Présences!$I$2:$I$111,Présences!$A$2:$A$111,A8))</f>
        <v/>
      </c>
      <c r="D8" s="11">
        <f>IF(A8="","",COUNTIFS(Présences!$A$2:$A$111,A8,Présences!$I$2:$I$111,""))</f>
        <v/>
      </c>
      <c r="E8" s="12">
        <f>IF(OR(A8="",D8&gt;0),"",IFERROR(C8/B8,""))</f>
        <v/>
      </c>
    </row>
    <row r="9">
      <c r="A9" s="37">
        <f>IF(OR(A8="",A8&gt;=Paramètres!$B$3),"",A8+1)</f>
        <v/>
      </c>
      <c r="B9" s="8">
        <f>IF(A9="","",SUMIFS(Présences!$H$2:$H$111,Présences!$A$2:$A$111,A9))</f>
        <v/>
      </c>
      <c r="C9" s="8">
        <f>IF(A9="","",SUMIFS(Présences!$I$2:$I$111,Présences!$A$2:$A$111,A9))</f>
        <v/>
      </c>
      <c r="D9" s="8">
        <f>IF(A9="","",COUNTIFS(Présences!$A$2:$A$111,A9,Présences!$I$2:$I$111,""))</f>
        <v/>
      </c>
      <c r="E9" s="9">
        <f>IF(OR(A9="",D9&gt;0),"",IFERROR(C9/B9,""))</f>
        <v/>
      </c>
    </row>
    <row r="10">
      <c r="A10" s="38">
        <f>IF(OR(A9="",A9&gt;=Paramètres!$B$3),"",A9+1)</f>
        <v/>
      </c>
      <c r="B10" s="11">
        <f>IF(A10="","",SUMIFS(Présences!$H$2:$H$111,Présences!$A$2:$A$111,A10))</f>
        <v/>
      </c>
      <c r="C10" s="11">
        <f>IF(A10="","",SUMIFS(Présences!$I$2:$I$111,Présences!$A$2:$A$111,A10))</f>
        <v/>
      </c>
      <c r="D10" s="11">
        <f>IF(A10="","",COUNTIFS(Présences!$A$2:$A$111,A10,Présences!$I$2:$I$111,""))</f>
        <v/>
      </c>
      <c r="E10" s="12">
        <f>IF(OR(A10="",D10&gt;0),"",IFERROR(C10/B10,""))</f>
        <v/>
      </c>
    </row>
    <row r="11">
      <c r="A11" s="37">
        <f>IF(OR(A10="",A10&gt;=Paramètres!$B$3),"",A10+1)</f>
        <v/>
      </c>
      <c r="B11" s="8">
        <f>IF(A11="","",SUMIFS(Présences!$H$2:$H$111,Présences!$A$2:$A$111,A11))</f>
        <v/>
      </c>
      <c r="C11" s="8">
        <f>IF(A11="","",SUMIFS(Présences!$I$2:$I$111,Présences!$A$2:$A$111,A11))</f>
        <v/>
      </c>
      <c r="D11" s="8">
        <f>IF(A11="","",COUNTIFS(Présences!$A$2:$A$111,A11,Présences!$I$2:$I$111,""))</f>
        <v/>
      </c>
      <c r="E11" s="9">
        <f>IF(OR(A11="",D11&gt;0),"",IFERROR(C11/B11,""))</f>
        <v/>
      </c>
    </row>
    <row r="12">
      <c r="A12" s="38">
        <f>IF(OR(A11="",A11&gt;=Paramètres!$B$3),"",A11+1)</f>
        <v/>
      </c>
      <c r="B12" s="11">
        <f>IF(A12="","",SUMIFS(Présences!$H$2:$H$111,Présences!$A$2:$A$111,A12))</f>
        <v/>
      </c>
      <c r="C12" s="11">
        <f>IF(A12="","",SUMIFS(Présences!$I$2:$I$111,Présences!$A$2:$A$111,A12))</f>
        <v/>
      </c>
      <c r="D12" s="11">
        <f>IF(A12="","",COUNTIFS(Présences!$A$2:$A$111,A12,Présences!$I$2:$I$111,""))</f>
        <v/>
      </c>
      <c r="E12" s="12">
        <f>IF(OR(A12="",D12&gt;0),"",IFERROR(C12/B12,""))</f>
        <v/>
      </c>
    </row>
    <row r="13">
      <c r="A13" s="37">
        <f>IF(OR(A12="",A12&gt;=Paramètres!$B$3),"",A12+1)</f>
        <v/>
      </c>
      <c r="B13" s="8">
        <f>IF(A13="","",SUMIFS(Présences!$H$2:$H$111,Présences!$A$2:$A$111,A13))</f>
        <v/>
      </c>
      <c r="C13" s="8">
        <f>IF(A13="","",SUMIFS(Présences!$I$2:$I$111,Présences!$A$2:$A$111,A13))</f>
        <v/>
      </c>
      <c r="D13" s="8">
        <f>IF(A13="","",COUNTIFS(Présences!$A$2:$A$111,A13,Présences!$I$2:$I$111,""))</f>
        <v/>
      </c>
      <c r="E13" s="9">
        <f>IF(OR(A13="",D13&gt;0),"",IFERROR(C13/B13,""))</f>
        <v/>
      </c>
    </row>
    <row r="14">
      <c r="A14" s="38">
        <f>IF(OR(A13="",A13&gt;=Paramètres!$B$3),"",A13+1)</f>
        <v/>
      </c>
      <c r="B14" s="11">
        <f>IF(A14="","",SUMIFS(Présences!$H$2:$H$111,Présences!$A$2:$A$111,A14))</f>
        <v/>
      </c>
      <c r="C14" s="11">
        <f>IF(A14="","",SUMIFS(Présences!$I$2:$I$111,Présences!$A$2:$A$111,A14))</f>
        <v/>
      </c>
      <c r="D14" s="11">
        <f>IF(A14="","",COUNTIFS(Présences!$A$2:$A$111,A14,Présences!$I$2:$I$111,""))</f>
        <v/>
      </c>
      <c r="E14" s="12">
        <f>IF(OR(A14="",D14&gt;0),"",IFERROR(C14/B14,""))</f>
        <v/>
      </c>
    </row>
    <row r="15">
      <c r="A15" s="37">
        <f>IF(OR(A14="",A14&gt;=Paramètres!$B$3),"",A14+1)</f>
        <v/>
      </c>
      <c r="B15" s="8">
        <f>IF(A15="","",SUMIFS(Présences!$H$2:$H$111,Présences!$A$2:$A$111,A15))</f>
        <v/>
      </c>
      <c r="C15" s="8">
        <f>IF(A15="","",SUMIFS(Présences!$I$2:$I$111,Présences!$A$2:$A$111,A15))</f>
        <v/>
      </c>
      <c r="D15" s="8">
        <f>IF(A15="","",COUNTIFS(Présences!$A$2:$A$111,A15,Présences!$I$2:$I$111,""))</f>
        <v/>
      </c>
      <c r="E15" s="9">
        <f>IF(OR(A15="",D15&gt;0),"",IFERROR(C15/B15,""))</f>
        <v/>
      </c>
    </row>
    <row r="16">
      <c r="A16" s="38">
        <f>IF(OR(A15="",A15&gt;=Paramètres!$B$3),"",A15+1)</f>
        <v/>
      </c>
      <c r="B16" s="11">
        <f>IF(A16="","",SUMIFS(Présences!$H$2:$H$111,Présences!$A$2:$A$111,A16))</f>
        <v/>
      </c>
      <c r="C16" s="11">
        <f>IF(A16="","",SUMIFS(Présences!$I$2:$I$111,Présences!$A$2:$A$111,A16))</f>
        <v/>
      </c>
      <c r="D16" s="11">
        <f>IF(A16="","",COUNTIFS(Présences!$A$2:$A$111,A16,Présences!$I$2:$I$111,""))</f>
        <v/>
      </c>
      <c r="E16" s="12">
        <f>IF(OR(A16="",D16&gt;0),"",IFERROR(C16/B16,""))</f>
        <v/>
      </c>
    </row>
    <row r="17">
      <c r="A17" s="37">
        <f>IF(OR(A16="",A16&gt;=Paramètres!$B$3),"",A16+1)</f>
        <v/>
      </c>
      <c r="B17" s="8">
        <f>IF(A17="","",SUMIFS(Présences!$H$2:$H$111,Présences!$A$2:$A$111,A17))</f>
        <v/>
      </c>
      <c r="C17" s="8">
        <f>IF(A17="","",SUMIFS(Présences!$I$2:$I$111,Présences!$A$2:$A$111,A17))</f>
        <v/>
      </c>
      <c r="D17" s="8">
        <f>IF(A17="","",COUNTIFS(Présences!$A$2:$A$111,A17,Présences!$I$2:$I$111,""))</f>
        <v/>
      </c>
      <c r="E17" s="9">
        <f>IF(OR(A17="",D17&gt;0),"",IFERROR(C17/B17,""))</f>
        <v/>
      </c>
    </row>
    <row r="18">
      <c r="A18" s="38">
        <f>IF(OR(A17="",A17&gt;=Paramètres!$B$3),"",A17+1)</f>
        <v/>
      </c>
      <c r="B18" s="11">
        <f>IF(A18="","",SUMIFS(Présences!$H$2:$H$111,Présences!$A$2:$A$111,A18))</f>
        <v/>
      </c>
      <c r="C18" s="11">
        <f>IF(A18="","",SUMIFS(Présences!$I$2:$I$111,Présences!$A$2:$A$111,A18))</f>
        <v/>
      </c>
      <c r="D18" s="11">
        <f>IF(A18="","",COUNTIFS(Présences!$A$2:$A$111,A18,Présences!$I$2:$I$111,""))</f>
        <v/>
      </c>
      <c r="E18" s="12">
        <f>IF(OR(A18="",D18&gt;0),"",IFERROR(C18/B18,""))</f>
        <v/>
      </c>
    </row>
    <row r="19">
      <c r="A19" s="37">
        <f>IF(OR(A18="",A18&gt;=Paramètres!$B$3),"",A18+1)</f>
        <v/>
      </c>
      <c r="B19" s="8">
        <f>IF(A19="","",SUMIFS(Présences!$H$2:$H$111,Présences!$A$2:$A$111,A19))</f>
        <v/>
      </c>
      <c r="C19" s="8">
        <f>IF(A19="","",SUMIFS(Présences!$I$2:$I$111,Présences!$A$2:$A$111,A19))</f>
        <v/>
      </c>
      <c r="D19" s="8">
        <f>IF(A19="","",COUNTIFS(Présences!$A$2:$A$111,A19,Présences!$I$2:$I$111,""))</f>
        <v/>
      </c>
      <c r="E19" s="9">
        <f>IF(OR(A19="",D19&gt;0),"",IFERROR(C19/B19,""))</f>
        <v/>
      </c>
    </row>
    <row r="20">
      <c r="A20" s="38">
        <f>IF(OR(A19="",A19&gt;=Paramètres!$B$3),"",A19+1)</f>
        <v/>
      </c>
      <c r="B20" s="11">
        <f>IF(A20="","",SUMIFS(Présences!$H$2:$H$111,Présences!$A$2:$A$111,A20))</f>
        <v/>
      </c>
      <c r="C20" s="11">
        <f>IF(A20="","",SUMIFS(Présences!$I$2:$I$111,Présences!$A$2:$A$111,A20))</f>
        <v/>
      </c>
      <c r="D20" s="11">
        <f>IF(A20="","",COUNTIFS(Présences!$A$2:$A$111,A20,Présences!$I$2:$I$111,""))</f>
        <v/>
      </c>
      <c r="E20" s="12">
        <f>IF(OR(A20="",D20&gt;0),"",IFERROR(C20/B20,""))</f>
        <v/>
      </c>
    </row>
    <row r="21">
      <c r="A21" s="37">
        <f>IF(OR(A20="",A20&gt;=Paramètres!$B$3),"",A20+1)</f>
        <v/>
      </c>
      <c r="B21" s="8">
        <f>IF(A21="","",SUMIFS(Présences!$H$2:$H$111,Présences!$A$2:$A$111,A21))</f>
        <v/>
      </c>
      <c r="C21" s="8">
        <f>IF(A21="","",SUMIFS(Présences!$I$2:$I$111,Présences!$A$2:$A$111,A21))</f>
        <v/>
      </c>
      <c r="D21" s="8">
        <f>IF(A21="","",COUNTIFS(Présences!$A$2:$A$111,A21,Présences!$I$2:$I$111,""))</f>
        <v/>
      </c>
      <c r="E21" s="9">
        <f>IF(OR(A21="",D21&gt;0),"",IFERROR(C21/B21,""))</f>
        <v/>
      </c>
    </row>
    <row r="22">
      <c r="A22" s="38">
        <f>IF(OR(A21="",A21&gt;=Paramètres!$B$3),"",A21+1)</f>
        <v/>
      </c>
      <c r="B22" s="11">
        <f>IF(A22="","",SUMIFS(Présences!$H$2:$H$111,Présences!$A$2:$A$111,A22))</f>
        <v/>
      </c>
      <c r="C22" s="11">
        <f>IF(A22="","",SUMIFS(Présences!$I$2:$I$111,Présences!$A$2:$A$111,A22))</f>
        <v/>
      </c>
      <c r="D22" s="11">
        <f>IF(A22="","",COUNTIFS(Présences!$A$2:$A$111,A22,Présences!$I$2:$I$111,""))</f>
        <v/>
      </c>
      <c r="E22" s="12">
        <f>IF(OR(A22="",D22&gt;0),"",IFERROR(C22/B22,""))</f>
        <v/>
      </c>
    </row>
    <row r="23">
      <c r="A23" s="37">
        <f>IF(OR(A22="",A22&gt;=Paramètres!$B$3),"",A22+1)</f>
        <v/>
      </c>
      <c r="B23" s="8">
        <f>IF(A23="","",SUMIFS(Présences!$H$2:$H$111,Présences!$A$2:$A$111,A23))</f>
        <v/>
      </c>
      <c r="C23" s="8">
        <f>IF(A23="","",SUMIFS(Présences!$I$2:$I$111,Présences!$A$2:$A$111,A23))</f>
        <v/>
      </c>
      <c r="D23" s="8">
        <f>IF(A23="","",COUNTIFS(Présences!$A$2:$A$111,A23,Présences!$I$2:$I$111,""))</f>
        <v/>
      </c>
      <c r="E23" s="9">
        <f>IF(OR(A23="",D23&gt;0),"",IFERROR(C23/B23,""))</f>
        <v/>
      </c>
    </row>
    <row r="24">
      <c r="A24" s="38">
        <f>IF(OR(A23="",A23&gt;=Paramètres!$B$3),"",A23+1)</f>
        <v/>
      </c>
      <c r="B24" s="11">
        <f>IF(A24="","",SUMIFS(Présences!$H$2:$H$111,Présences!$A$2:$A$111,A24))</f>
        <v/>
      </c>
      <c r="C24" s="11">
        <f>IF(A24="","",SUMIFS(Présences!$I$2:$I$111,Présences!$A$2:$A$111,A24))</f>
        <v/>
      </c>
      <c r="D24" s="11">
        <f>IF(A24="","",COUNTIFS(Présences!$A$2:$A$111,A24,Présences!$I$2:$I$111,""))</f>
        <v/>
      </c>
      <c r="E24" s="12">
        <f>IF(OR(A24="",D24&gt;0),"",IFERROR(C24/B24,""))</f>
        <v/>
      </c>
    </row>
    <row r="25">
      <c r="A25" s="37">
        <f>IF(OR(A24="",A24&gt;=Paramètres!$B$3),"",A24+1)</f>
        <v/>
      </c>
      <c r="B25" s="8">
        <f>IF(A25="","",SUMIFS(Présences!$H$2:$H$111,Présences!$A$2:$A$111,A25))</f>
        <v/>
      </c>
      <c r="C25" s="8">
        <f>IF(A25="","",SUMIFS(Présences!$I$2:$I$111,Présences!$A$2:$A$111,A25))</f>
        <v/>
      </c>
      <c r="D25" s="8">
        <f>IF(A25="","",COUNTIFS(Présences!$A$2:$A$111,A25,Présences!$I$2:$I$111,""))</f>
        <v/>
      </c>
      <c r="E25" s="9">
        <f>IF(OR(A25="",D25&gt;0),"",IFERROR(C25/B25,""))</f>
        <v/>
      </c>
    </row>
    <row r="26">
      <c r="A26" s="38">
        <f>IF(OR(A25="",A25&gt;=Paramètres!$B$3),"",A25+1)</f>
        <v/>
      </c>
      <c r="B26" s="11">
        <f>IF(A26="","",SUMIFS(Présences!$H$2:$H$111,Présences!$A$2:$A$111,A26))</f>
        <v/>
      </c>
      <c r="C26" s="11">
        <f>IF(A26="","",SUMIFS(Présences!$I$2:$I$111,Présences!$A$2:$A$111,A26))</f>
        <v/>
      </c>
      <c r="D26" s="11">
        <f>IF(A26="","",COUNTIFS(Présences!$A$2:$A$111,A26,Présences!$I$2:$I$111,""))</f>
        <v/>
      </c>
      <c r="E26" s="12">
        <f>IF(OR(A26="",D26&gt;0),"",IFERROR(C26/B26,""))</f>
        <v/>
      </c>
    </row>
    <row r="27">
      <c r="A27" s="37">
        <f>IF(OR(A26="",A26&gt;=Paramètres!$B$3),"",A26+1)</f>
        <v/>
      </c>
      <c r="B27" s="8">
        <f>IF(A27="","",SUMIFS(Présences!$H$2:$H$111,Présences!$A$2:$A$111,A27))</f>
        <v/>
      </c>
      <c r="C27" s="8">
        <f>IF(A27="","",SUMIFS(Présences!$I$2:$I$111,Présences!$A$2:$A$111,A27))</f>
        <v/>
      </c>
      <c r="D27" s="8">
        <f>IF(A27="","",COUNTIFS(Présences!$A$2:$A$111,A27,Présences!$I$2:$I$111,""))</f>
        <v/>
      </c>
      <c r="E27" s="9">
        <f>IF(OR(A27="",D27&gt;0),"",IFERROR(C27/B27,""))</f>
        <v/>
      </c>
    </row>
    <row r="28">
      <c r="A28" s="38">
        <f>IF(OR(A27="",A27&gt;=Paramètres!$B$3),"",A27+1)</f>
        <v/>
      </c>
      <c r="B28" s="11">
        <f>IF(A28="","",SUMIFS(Présences!$H$2:$H$111,Présences!$A$2:$A$111,A28))</f>
        <v/>
      </c>
      <c r="C28" s="11">
        <f>IF(A28="","",SUMIFS(Présences!$I$2:$I$111,Présences!$A$2:$A$111,A28))</f>
        <v/>
      </c>
      <c r="D28" s="11">
        <f>IF(A28="","",COUNTIFS(Présences!$A$2:$A$111,A28,Présences!$I$2:$I$111,""))</f>
        <v/>
      </c>
      <c r="E28" s="12">
        <f>IF(OR(A28="",D28&gt;0),"",IFERROR(C28/B28,""))</f>
        <v/>
      </c>
    </row>
    <row r="29">
      <c r="A29" s="37">
        <f>IF(OR(A28="",A28&gt;=Paramètres!$B$3),"",A28+1)</f>
        <v/>
      </c>
      <c r="B29" s="8">
        <f>IF(A29="","",SUMIFS(Présences!$H$2:$H$111,Présences!$A$2:$A$111,A29))</f>
        <v/>
      </c>
      <c r="C29" s="8">
        <f>IF(A29="","",SUMIFS(Présences!$I$2:$I$111,Présences!$A$2:$A$111,A29))</f>
        <v/>
      </c>
      <c r="D29" s="8">
        <f>IF(A29="","",COUNTIFS(Présences!$A$2:$A$111,A29,Présences!$I$2:$I$111,""))</f>
        <v/>
      </c>
      <c r="E29" s="9">
        <f>IF(OR(A29="",D29&gt;0),"",IFERROR(C29/B29,""))</f>
        <v/>
      </c>
    </row>
    <row r="30">
      <c r="A30" s="38">
        <f>IF(OR(A29="",A29&gt;=Paramètres!$B$3),"",A29+1)</f>
        <v/>
      </c>
      <c r="B30" s="11">
        <f>IF(A30="","",SUMIFS(Présences!$H$2:$H$111,Présences!$A$2:$A$111,A30))</f>
        <v/>
      </c>
      <c r="C30" s="11">
        <f>IF(A30="","",SUMIFS(Présences!$I$2:$I$111,Présences!$A$2:$A$111,A30))</f>
        <v/>
      </c>
      <c r="D30" s="11">
        <f>IF(A30="","",COUNTIFS(Présences!$A$2:$A$111,A30,Présences!$I$2:$I$111,""))</f>
        <v/>
      </c>
      <c r="E30" s="12">
        <f>IF(OR(A30="",D30&gt;0),"",IFERROR(C30/B30,""))</f>
        <v/>
      </c>
    </row>
    <row r="31">
      <c r="A31" s="37">
        <f>IF(OR(A30="",A30&gt;=Paramètres!$B$3),"",A30+1)</f>
        <v/>
      </c>
      <c r="B31" s="8">
        <f>IF(A31="","",SUMIFS(Présences!$H$2:$H$111,Présences!$A$2:$A$111,A31))</f>
        <v/>
      </c>
      <c r="C31" s="8">
        <f>IF(A31="","",SUMIFS(Présences!$I$2:$I$111,Présences!$A$2:$A$111,A31))</f>
        <v/>
      </c>
      <c r="D31" s="8">
        <f>IF(A31="","",COUNTIFS(Présences!$A$2:$A$111,A31,Présences!$I$2:$I$111,""))</f>
        <v/>
      </c>
      <c r="E31" s="9">
        <f>IF(OR(A31="",D31&gt;0),"",IFERROR(C31/B31,""))</f>
        <v/>
      </c>
    </row>
    <row r="32">
      <c r="A32" s="38">
        <f>IF(OR(A31="",A31&gt;=Paramètres!$B$3),"",A31+1)</f>
        <v/>
      </c>
      <c r="B32" s="11">
        <f>IF(A32="","",SUMIFS(Présences!$H$2:$H$111,Présences!$A$2:$A$111,A32))</f>
        <v/>
      </c>
      <c r="C32" s="11">
        <f>IF(A32="","",SUMIFS(Présences!$I$2:$I$111,Présences!$A$2:$A$111,A32))</f>
        <v/>
      </c>
      <c r="D32" s="11">
        <f>IF(A32="","",COUNTIFS(Présences!$A$2:$A$111,A32,Présences!$I$2:$I$111,""))</f>
        <v/>
      </c>
      <c r="E32" s="12">
        <f>IF(OR(A32="",D32&gt;0),"",IFERROR(C32/B32,""))</f>
        <v/>
      </c>
    </row>
    <row r="33">
      <c r="A33" s="37">
        <f>IF(OR(A32="",A32&gt;=Paramètres!$B$3),"",A32+1)</f>
        <v/>
      </c>
      <c r="B33" s="8">
        <f>IF(A33="","",SUMIFS(Présences!$H$2:$H$111,Présences!$A$2:$A$111,A33))</f>
        <v/>
      </c>
      <c r="C33" s="8">
        <f>IF(A33="","",SUMIFS(Présences!$I$2:$I$111,Présences!$A$2:$A$111,A33))</f>
        <v/>
      </c>
      <c r="D33" s="8">
        <f>IF(A33="","",COUNTIFS(Présences!$A$2:$A$111,A33,Présences!$I$2:$I$111,""))</f>
        <v/>
      </c>
      <c r="E33" s="9">
        <f>IF(OR(A33="",D33&gt;0),"",IFERROR(C33/B33,""))</f>
        <v/>
      </c>
    </row>
    <row r="34">
      <c r="A34" s="38">
        <f>IF(OR(A33="",A33&gt;=Paramètres!$B$3),"",A33+1)</f>
        <v/>
      </c>
      <c r="B34" s="11">
        <f>IF(A34="","",SUMIFS(Présences!$H$2:$H$111,Présences!$A$2:$A$111,A34))</f>
        <v/>
      </c>
      <c r="C34" s="11">
        <f>IF(A34="","",SUMIFS(Présences!$I$2:$I$111,Présences!$A$2:$A$111,A34))</f>
        <v/>
      </c>
      <c r="D34" s="11">
        <f>IF(A34="","",COUNTIFS(Présences!$A$2:$A$111,A34,Présences!$I$2:$I$111,""))</f>
        <v/>
      </c>
      <c r="E34" s="12">
        <f>IF(OR(A34="",D34&gt;0),"",IFERROR(C34/B34,""))</f>
        <v/>
      </c>
    </row>
    <row r="35">
      <c r="A35" s="37">
        <f>IF(OR(A34="",A34&gt;=Paramètres!$B$3),"",A34+1)</f>
        <v/>
      </c>
      <c r="B35" s="8">
        <f>IF(A35="","",SUMIFS(Présences!$H$2:$H$111,Présences!$A$2:$A$111,A35))</f>
        <v/>
      </c>
      <c r="C35" s="8">
        <f>IF(A35="","",SUMIFS(Présences!$I$2:$I$111,Présences!$A$2:$A$111,A35))</f>
        <v/>
      </c>
      <c r="D35" s="8">
        <f>IF(A35="","",COUNTIFS(Présences!$A$2:$A$111,A35,Présences!$I$2:$I$111,""))</f>
        <v/>
      </c>
      <c r="E35" s="9">
        <f>IF(OR(A35="",D35&gt;0),"",IFERROR(C35/B35,""))</f>
        <v/>
      </c>
    </row>
    <row r="36">
      <c r="A36" s="38">
        <f>IF(OR(A35="",A35&gt;=Paramètres!$B$3),"",A35+1)</f>
        <v/>
      </c>
      <c r="B36" s="11">
        <f>IF(A36="","",SUMIFS(Présences!$H$2:$H$111,Présences!$A$2:$A$111,A36))</f>
        <v/>
      </c>
      <c r="C36" s="11">
        <f>IF(A36="","",SUMIFS(Présences!$I$2:$I$111,Présences!$A$2:$A$111,A36))</f>
        <v/>
      </c>
      <c r="D36" s="11">
        <f>IF(A36="","",COUNTIFS(Présences!$A$2:$A$111,A36,Présences!$I$2:$I$111,""))</f>
        <v/>
      </c>
      <c r="E36" s="12">
        <f>IF(OR(A36="",D36&gt;0),"",IFERROR(C36/B36,""))</f>
        <v/>
      </c>
    </row>
    <row r="37">
      <c r="A37" s="37">
        <f>IF(OR(A36="",A36&gt;=Paramètres!$B$3),"",A36+1)</f>
        <v/>
      </c>
      <c r="B37" s="8">
        <f>IF(A37="","",SUMIFS(Présences!$H$2:$H$111,Présences!$A$2:$A$111,A37))</f>
        <v/>
      </c>
      <c r="C37" s="8">
        <f>IF(A37="","",SUMIFS(Présences!$I$2:$I$111,Présences!$A$2:$A$111,A37))</f>
        <v/>
      </c>
      <c r="D37" s="8">
        <f>IF(A37="","",COUNTIFS(Présences!$A$2:$A$111,A37,Présences!$I$2:$I$111,""))</f>
        <v/>
      </c>
      <c r="E37" s="9">
        <f>IF(OR(A37="",D37&gt;0),"",IFERROR(C37/B37,""))</f>
        <v/>
      </c>
    </row>
    <row r="38">
      <c r="A38" s="38">
        <f>IF(OR(A37="",A37&gt;=Paramètres!$B$3),"",A37+1)</f>
        <v/>
      </c>
      <c r="B38" s="11">
        <f>IF(A38="","",SUMIFS(Présences!$H$2:$H$111,Présences!$A$2:$A$111,A38))</f>
        <v/>
      </c>
      <c r="C38" s="11">
        <f>IF(A38="","",SUMIFS(Présences!$I$2:$I$111,Présences!$A$2:$A$111,A38))</f>
        <v/>
      </c>
      <c r="D38" s="11">
        <f>IF(A38="","",COUNTIFS(Présences!$A$2:$A$111,A38,Présences!$I$2:$I$111,""))</f>
        <v/>
      </c>
      <c r="E38" s="12">
        <f>IF(OR(A38="",D38&gt;0),"",IFERROR(C38/B38,""))</f>
        <v/>
      </c>
    </row>
    <row r="39">
      <c r="A39" s="37">
        <f>IF(OR(A38="",A38&gt;=Paramètres!$B$3),"",A38+1)</f>
        <v/>
      </c>
      <c r="B39" s="8">
        <f>IF(A39="","",SUMIFS(Présences!$H$2:$H$111,Présences!$A$2:$A$111,A39))</f>
        <v/>
      </c>
      <c r="C39" s="8">
        <f>IF(A39="","",SUMIFS(Présences!$I$2:$I$111,Présences!$A$2:$A$111,A39))</f>
        <v/>
      </c>
      <c r="D39" s="8">
        <f>IF(A39="","",COUNTIFS(Présences!$A$2:$A$111,A39,Présences!$I$2:$I$111,""))</f>
        <v/>
      </c>
      <c r="E39" s="9">
        <f>IF(OR(A39="",D39&gt;0),"",IFERROR(C39/B39,""))</f>
        <v/>
      </c>
    </row>
    <row r="40">
      <c r="A40" s="38">
        <f>IF(OR(A39="",A39&gt;=Paramètres!$B$3),"",A39+1)</f>
        <v/>
      </c>
      <c r="B40" s="11">
        <f>IF(A40="","",SUMIFS(Présences!$H$2:$H$111,Présences!$A$2:$A$111,A40))</f>
        <v/>
      </c>
      <c r="C40" s="11">
        <f>IF(A40="","",SUMIFS(Présences!$I$2:$I$111,Présences!$A$2:$A$111,A40))</f>
        <v/>
      </c>
      <c r="D40" s="11">
        <f>IF(A40="","",COUNTIFS(Présences!$A$2:$A$111,A40,Présences!$I$2:$I$111,""))</f>
        <v/>
      </c>
      <c r="E40" s="12">
        <f>IF(OR(A40="",D40&gt;0),"",IFERROR(C40/B40,""))</f>
        <v/>
      </c>
    </row>
    <row r="41">
      <c r="A41" s="37">
        <f>IF(OR(A40="",A40&gt;=Paramètres!$B$3),"",A40+1)</f>
        <v/>
      </c>
      <c r="B41" s="8">
        <f>IF(A41="","",SUMIFS(Présences!$H$2:$H$111,Présences!$A$2:$A$111,A41))</f>
        <v/>
      </c>
      <c r="C41" s="8">
        <f>IF(A41="","",SUMIFS(Présences!$I$2:$I$111,Présences!$A$2:$A$111,A41))</f>
        <v/>
      </c>
      <c r="D41" s="8">
        <f>IF(A41="","",COUNTIFS(Présences!$A$2:$A$111,A41,Présences!$I$2:$I$111,""))</f>
        <v/>
      </c>
      <c r="E41" s="9">
        <f>IF(OR(A41="",D41&gt;0),"",IFERROR(C41/B41,""))</f>
        <v/>
      </c>
    </row>
    <row r="42">
      <c r="A42" s="38">
        <f>IF(OR(A41="",A41&gt;=Paramètres!$B$3),"",A41+1)</f>
        <v/>
      </c>
      <c r="B42" s="11">
        <f>IF(A42="","",SUMIFS(Présences!$H$2:$H$111,Présences!$A$2:$A$111,A42))</f>
        <v/>
      </c>
      <c r="C42" s="11">
        <f>IF(A42="","",SUMIFS(Présences!$I$2:$I$111,Présences!$A$2:$A$111,A42))</f>
        <v/>
      </c>
      <c r="D42" s="11">
        <f>IF(A42="","",COUNTIFS(Présences!$A$2:$A$111,A42,Présences!$I$2:$I$111,""))</f>
        <v/>
      </c>
      <c r="E42" s="12">
        <f>IF(OR(A42="",D42&gt;0),"",IFERROR(C42/B42,""))</f>
        <v/>
      </c>
    </row>
    <row r="43">
      <c r="A43" s="37">
        <f>IF(OR(A42="",A42&gt;=Paramètres!$B$3),"",A42+1)</f>
        <v/>
      </c>
      <c r="B43" s="8">
        <f>IF(A43="","",SUMIFS(Présences!$H$2:$H$111,Présences!$A$2:$A$111,A43))</f>
        <v/>
      </c>
      <c r="C43" s="8">
        <f>IF(A43="","",SUMIFS(Présences!$I$2:$I$111,Présences!$A$2:$A$111,A43))</f>
        <v/>
      </c>
      <c r="D43" s="8">
        <f>IF(A43="","",COUNTIFS(Présences!$A$2:$A$111,A43,Présences!$I$2:$I$111,""))</f>
        <v/>
      </c>
      <c r="E43" s="9">
        <f>IF(OR(A43="",D43&gt;0),"",IFERROR(C43/B43,""))</f>
        <v/>
      </c>
    </row>
    <row r="44">
      <c r="A44" s="38">
        <f>IF(OR(A43="",A43&gt;=Paramètres!$B$3),"",A43+1)</f>
        <v/>
      </c>
      <c r="B44" s="11">
        <f>IF(A44="","",SUMIFS(Présences!$H$2:$H$111,Présences!$A$2:$A$111,A44))</f>
        <v/>
      </c>
      <c r="C44" s="11">
        <f>IF(A44="","",SUMIFS(Présences!$I$2:$I$111,Présences!$A$2:$A$111,A44))</f>
        <v/>
      </c>
      <c r="D44" s="11">
        <f>IF(A44="","",COUNTIFS(Présences!$A$2:$A$111,A44,Présences!$I$2:$I$111,""))</f>
        <v/>
      </c>
      <c r="E44" s="12">
        <f>IF(OR(A44="",D44&gt;0),"",IFERROR(C44/B44,""))</f>
        <v/>
      </c>
    </row>
    <row r="45">
      <c r="A45" s="37">
        <f>IF(OR(A44="",A44&gt;=Paramètres!$B$3),"",A44+1)</f>
        <v/>
      </c>
      <c r="B45" s="8">
        <f>IF(A45="","",SUMIFS(Présences!$H$2:$H$111,Présences!$A$2:$A$111,A45))</f>
        <v/>
      </c>
      <c r="C45" s="8">
        <f>IF(A45="","",SUMIFS(Présences!$I$2:$I$111,Présences!$A$2:$A$111,A45))</f>
        <v/>
      </c>
      <c r="D45" s="8">
        <f>IF(A45="","",COUNTIFS(Présences!$A$2:$A$111,A45,Présences!$I$2:$I$111,""))</f>
        <v/>
      </c>
      <c r="E45" s="9">
        <f>IF(OR(A45="",D45&gt;0),"",IFERROR(C45/B45,""))</f>
        <v/>
      </c>
    </row>
    <row r="46">
      <c r="A46" s="38">
        <f>IF(OR(A45="",A45&gt;=Paramètres!$B$3),"",A45+1)</f>
        <v/>
      </c>
      <c r="B46" s="11">
        <f>IF(A46="","",SUMIFS(Présences!$H$2:$H$111,Présences!$A$2:$A$111,A46))</f>
        <v/>
      </c>
      <c r="C46" s="11">
        <f>IF(A46="","",SUMIFS(Présences!$I$2:$I$111,Présences!$A$2:$A$111,A46))</f>
        <v/>
      </c>
      <c r="D46" s="11">
        <f>IF(A46="","",COUNTIFS(Présences!$A$2:$A$111,A46,Présences!$I$2:$I$111,""))</f>
        <v/>
      </c>
      <c r="E46" s="12">
        <f>IF(OR(A46="",D46&gt;0),"",IFERROR(C46/B46,""))</f>
        <v/>
      </c>
    </row>
    <row r="47">
      <c r="A47" s="37">
        <f>IF(OR(A46="",A46&gt;=Paramètres!$B$3),"",A46+1)</f>
        <v/>
      </c>
      <c r="B47" s="8">
        <f>IF(A47="","",SUMIFS(Présences!$H$2:$H$111,Présences!$A$2:$A$111,A47))</f>
        <v/>
      </c>
      <c r="C47" s="8">
        <f>IF(A47="","",SUMIFS(Présences!$I$2:$I$111,Présences!$A$2:$A$111,A47))</f>
        <v/>
      </c>
      <c r="D47" s="8">
        <f>IF(A47="","",COUNTIFS(Présences!$A$2:$A$111,A47,Présences!$I$2:$I$111,""))</f>
        <v/>
      </c>
      <c r="E47" s="9">
        <f>IF(OR(A47="",D47&gt;0),"",IFERROR(C47/B47,""))</f>
        <v/>
      </c>
    </row>
    <row r="48">
      <c r="A48" s="38">
        <f>IF(OR(A47="",A47&gt;=Paramètres!$B$3),"",A47+1)</f>
        <v/>
      </c>
      <c r="B48" s="11">
        <f>IF(A48="","",SUMIFS(Présences!$H$2:$H$111,Présences!$A$2:$A$111,A48))</f>
        <v/>
      </c>
      <c r="C48" s="11">
        <f>IF(A48="","",SUMIFS(Présences!$I$2:$I$111,Présences!$A$2:$A$111,A48))</f>
        <v/>
      </c>
      <c r="D48" s="11">
        <f>IF(A48="","",COUNTIFS(Présences!$A$2:$A$111,A48,Présences!$I$2:$I$111,""))</f>
        <v/>
      </c>
      <c r="E48" s="12">
        <f>IF(OR(A48="",D48&gt;0),"",IFERROR(C48/B48,""))</f>
        <v/>
      </c>
    </row>
    <row r="49">
      <c r="A49" s="37">
        <f>IF(OR(A48="",A48&gt;=Paramètres!$B$3),"",A48+1)</f>
        <v/>
      </c>
      <c r="B49" s="8">
        <f>IF(A49="","",SUMIFS(Présences!$H$2:$H$111,Présences!$A$2:$A$111,A49))</f>
        <v/>
      </c>
      <c r="C49" s="8">
        <f>IF(A49="","",SUMIFS(Présences!$I$2:$I$111,Présences!$A$2:$A$111,A49))</f>
        <v/>
      </c>
      <c r="D49" s="8">
        <f>IF(A49="","",COUNTIFS(Présences!$A$2:$A$111,A49,Présences!$I$2:$I$111,""))</f>
        <v/>
      </c>
      <c r="E49" s="9">
        <f>IF(OR(A49="",D49&gt;0),"",IFERROR(C49/B49,""))</f>
        <v/>
      </c>
    </row>
    <row r="50">
      <c r="A50" s="38">
        <f>IF(OR(A49="",A49&gt;=Paramètres!$B$3),"",A49+1)</f>
        <v/>
      </c>
      <c r="B50" s="11">
        <f>IF(A50="","",SUMIFS(Présences!$H$2:$H$111,Présences!$A$2:$A$111,A50))</f>
        <v/>
      </c>
      <c r="C50" s="11">
        <f>IF(A50="","",SUMIFS(Présences!$I$2:$I$111,Présences!$A$2:$A$111,A50))</f>
        <v/>
      </c>
      <c r="D50" s="11">
        <f>IF(A50="","",COUNTIFS(Présences!$A$2:$A$111,A50,Présences!$I$2:$I$111,""))</f>
        <v/>
      </c>
      <c r="E50" s="12">
        <f>IF(OR(A50="",D50&gt;0),"",IFERROR(C50/B50,""))</f>
        <v/>
      </c>
    </row>
    <row r="51">
      <c r="A51" s="37">
        <f>IF(OR(A50="",A50&gt;=Paramètres!$B$3),"",A50+1)</f>
        <v/>
      </c>
      <c r="B51" s="8">
        <f>IF(A51="","",SUMIFS(Présences!$H$2:$H$111,Présences!$A$2:$A$111,A51))</f>
        <v/>
      </c>
      <c r="C51" s="8">
        <f>IF(A51="","",SUMIFS(Présences!$I$2:$I$111,Présences!$A$2:$A$111,A51))</f>
        <v/>
      </c>
      <c r="D51" s="8">
        <f>IF(A51="","",COUNTIFS(Présences!$A$2:$A$111,A51,Présences!$I$2:$I$111,""))</f>
        <v/>
      </c>
      <c r="E51" s="9">
        <f>IF(OR(A51="",D51&gt;0),"",IFERROR(C51/B51,""))</f>
        <v/>
      </c>
    </row>
    <row r="52">
      <c r="A52" s="38">
        <f>IF(OR(A51="",A51&gt;=Paramètres!$B$3),"",A51+1)</f>
        <v/>
      </c>
      <c r="B52" s="11">
        <f>IF(A52="","",SUMIFS(Présences!$H$2:$H$111,Présences!$A$2:$A$111,A52))</f>
        <v/>
      </c>
      <c r="C52" s="11">
        <f>IF(A52="","",SUMIFS(Présences!$I$2:$I$111,Présences!$A$2:$A$111,A52))</f>
        <v/>
      </c>
      <c r="D52" s="11">
        <f>IF(A52="","",COUNTIFS(Présences!$A$2:$A$111,A52,Présences!$I$2:$I$111,""))</f>
        <v/>
      </c>
      <c r="E52" s="12">
        <f>IF(OR(A52="",D52&gt;0),"",IFERROR(C52/B52,""))</f>
        <v/>
      </c>
    </row>
    <row r="53">
      <c r="A53" s="37">
        <f>IF(OR(A52="",A52&gt;=Paramètres!$B$3),"",A52+1)</f>
        <v/>
      </c>
      <c r="B53" s="8">
        <f>IF(A53="","",SUMIFS(Présences!$H$2:$H$111,Présences!$A$2:$A$111,A53))</f>
        <v/>
      </c>
      <c r="C53" s="8">
        <f>IF(A53="","",SUMIFS(Présences!$I$2:$I$111,Présences!$A$2:$A$111,A53))</f>
        <v/>
      </c>
      <c r="D53" s="8">
        <f>IF(A53="","",COUNTIFS(Présences!$A$2:$A$111,A53,Présences!$I$2:$I$111,""))</f>
        <v/>
      </c>
      <c r="E53" s="9">
        <f>IF(OR(A53="",D53&gt;0),"",IFERROR(C53/B53,""))</f>
        <v/>
      </c>
    </row>
    <row r="54">
      <c r="A54" s="38">
        <f>IF(OR(A53="",A53&gt;=Paramètres!$B$3),"",A53+1)</f>
        <v/>
      </c>
      <c r="B54" s="11">
        <f>IF(A54="","",SUMIFS(Présences!$H$2:$H$111,Présences!$A$2:$A$111,A54))</f>
        <v/>
      </c>
      <c r="C54" s="11">
        <f>IF(A54="","",SUMIFS(Présences!$I$2:$I$111,Présences!$A$2:$A$111,A54))</f>
        <v/>
      </c>
      <c r="D54" s="11">
        <f>IF(A54="","",COUNTIFS(Présences!$A$2:$A$111,A54,Présences!$I$2:$I$111,""))</f>
        <v/>
      </c>
      <c r="E54" s="12">
        <f>IF(OR(A54="",D54&gt;0),"",IFERROR(C54/B54,""))</f>
        <v/>
      </c>
    </row>
    <row r="55">
      <c r="A55" s="37">
        <f>IF(OR(A54="",A54&gt;=Paramètres!$B$3),"",A54+1)</f>
        <v/>
      </c>
      <c r="B55" s="8">
        <f>IF(A55="","",SUMIFS(Présences!$H$2:$H$111,Présences!$A$2:$A$111,A55))</f>
        <v/>
      </c>
      <c r="C55" s="8">
        <f>IF(A55="","",SUMIFS(Présences!$I$2:$I$111,Présences!$A$2:$A$111,A55))</f>
        <v/>
      </c>
      <c r="D55" s="8">
        <f>IF(A55="","",COUNTIFS(Présences!$A$2:$A$111,A55,Présences!$I$2:$I$111,""))</f>
        <v/>
      </c>
      <c r="E55" s="9">
        <f>IF(OR(A55="",D55&gt;0),"",IFERROR(C55/B55,""))</f>
        <v/>
      </c>
    </row>
    <row r="56">
      <c r="A56" s="38">
        <f>IF(OR(A55="",A55&gt;=Paramètres!$B$3),"",A55+1)</f>
        <v/>
      </c>
      <c r="B56" s="11">
        <f>IF(A56="","",SUMIFS(Présences!$H$2:$H$111,Présences!$A$2:$A$111,A56))</f>
        <v/>
      </c>
      <c r="C56" s="11">
        <f>IF(A56="","",SUMIFS(Présences!$I$2:$I$111,Présences!$A$2:$A$111,A56))</f>
        <v/>
      </c>
      <c r="D56" s="11">
        <f>IF(A56="","",COUNTIFS(Présences!$A$2:$A$111,A56,Présences!$I$2:$I$111,""))</f>
        <v/>
      </c>
      <c r="E56" s="12">
        <f>IF(OR(A56="",D56&gt;0),"",IFERROR(C56/B56,""))</f>
        <v/>
      </c>
    </row>
    <row r="57">
      <c r="A57" s="37">
        <f>IF(OR(A56="",A56&gt;=Paramètres!$B$3),"",A56+1)</f>
        <v/>
      </c>
      <c r="B57" s="8">
        <f>IF(A57="","",SUMIFS(Présences!$H$2:$H$111,Présences!$A$2:$A$111,A57))</f>
        <v/>
      </c>
      <c r="C57" s="8">
        <f>IF(A57="","",SUMIFS(Présences!$I$2:$I$111,Présences!$A$2:$A$111,A57))</f>
        <v/>
      </c>
      <c r="D57" s="8">
        <f>IF(A57="","",COUNTIFS(Présences!$A$2:$A$111,A57,Présences!$I$2:$I$111,""))</f>
        <v/>
      </c>
      <c r="E57" s="9">
        <f>IF(OR(A57="",D57&gt;0),"",IFERROR(C57/B57,""))</f>
        <v/>
      </c>
    </row>
    <row r="58">
      <c r="A58" s="38">
        <f>IF(OR(A57="",A57&gt;=Paramètres!$B$3),"",A57+1)</f>
        <v/>
      </c>
      <c r="B58" s="11">
        <f>IF(A58="","",SUMIFS(Présences!$H$2:$H$111,Présences!$A$2:$A$111,A58))</f>
        <v/>
      </c>
      <c r="C58" s="11">
        <f>IF(A58="","",SUMIFS(Présences!$I$2:$I$111,Présences!$A$2:$A$111,A58))</f>
        <v/>
      </c>
      <c r="D58" s="11">
        <f>IF(A58="","",COUNTIFS(Présences!$A$2:$A$111,A58,Présences!$I$2:$I$111,""))</f>
        <v/>
      </c>
      <c r="E58" s="12">
        <f>IF(OR(A58="",D58&gt;0),"",IFERROR(C58/B58,""))</f>
        <v/>
      </c>
    </row>
    <row r="59">
      <c r="A59" s="37">
        <f>IF(OR(A58="",A58&gt;=Paramètres!$B$3),"",A58+1)</f>
        <v/>
      </c>
      <c r="B59" s="8">
        <f>IF(A59="","",SUMIFS(Présences!$H$2:$H$111,Présences!$A$2:$A$111,A59))</f>
        <v/>
      </c>
      <c r="C59" s="8">
        <f>IF(A59="","",SUMIFS(Présences!$I$2:$I$111,Présences!$A$2:$A$111,A59))</f>
        <v/>
      </c>
      <c r="D59" s="8">
        <f>IF(A59="","",COUNTIFS(Présences!$A$2:$A$111,A59,Présences!$I$2:$I$111,""))</f>
        <v/>
      </c>
      <c r="E59" s="9">
        <f>IF(OR(A59="",D59&gt;0),"",IFERROR(C59/B59,""))</f>
        <v/>
      </c>
    </row>
    <row r="60">
      <c r="A60" s="38">
        <f>IF(OR(A59="",A59&gt;=Paramètres!$B$3),"",A59+1)</f>
        <v/>
      </c>
      <c r="B60" s="11">
        <f>IF(A60="","",SUMIFS(Présences!$H$2:$H$111,Présences!$A$2:$A$111,A60))</f>
        <v/>
      </c>
      <c r="C60" s="11">
        <f>IF(A60="","",SUMIFS(Présences!$I$2:$I$111,Présences!$A$2:$A$111,A60))</f>
        <v/>
      </c>
      <c r="D60" s="11">
        <f>IF(A60="","",COUNTIFS(Présences!$A$2:$A$111,A60,Présences!$I$2:$I$111,""))</f>
        <v/>
      </c>
      <c r="E60" s="12">
        <f>IF(OR(A60="",D60&gt;0),"",IFERROR(C60/B60,""))</f>
        <v/>
      </c>
    </row>
    <row r="61">
      <c r="A61" s="37">
        <f>IF(OR(A60="",A60&gt;=Paramètres!$B$3),"",A60+1)</f>
        <v/>
      </c>
      <c r="B61" s="8">
        <f>IF(A61="","",SUMIFS(Présences!$H$2:$H$111,Présences!$A$2:$A$111,A61))</f>
        <v/>
      </c>
      <c r="C61" s="8">
        <f>IF(A61="","",SUMIFS(Présences!$I$2:$I$111,Présences!$A$2:$A$111,A61))</f>
        <v/>
      </c>
      <c r="D61" s="8">
        <f>IF(A61="","",COUNTIFS(Présences!$A$2:$A$111,A61,Présences!$I$2:$I$111,""))</f>
        <v/>
      </c>
      <c r="E61" s="9">
        <f>IF(OR(A61="",D61&gt;0),"",IFERROR(C61/B61,""))</f>
        <v/>
      </c>
    </row>
    <row r="62">
      <c r="A62" s="38">
        <f>IF(OR(A61="",A61&gt;=Paramètres!$B$3),"",A61+1)</f>
        <v/>
      </c>
      <c r="B62" s="11">
        <f>IF(A62="","",SUMIFS(Présences!$H$2:$H$111,Présences!$A$2:$A$111,A62))</f>
        <v/>
      </c>
      <c r="C62" s="11">
        <f>IF(A62="","",SUMIFS(Présences!$I$2:$I$111,Présences!$A$2:$A$111,A62))</f>
        <v/>
      </c>
      <c r="D62" s="11">
        <f>IF(A62="","",COUNTIFS(Présences!$A$2:$A$111,A62,Présences!$I$2:$I$111,""))</f>
        <v/>
      </c>
      <c r="E62" s="12">
        <f>IF(OR(A62="",D62&gt;0),"",IFERROR(C62/B62,""))</f>
        <v/>
      </c>
    </row>
    <row r="63">
      <c r="A63" s="37">
        <f>IF(OR(A62="",A62&gt;=Paramètres!$B$3),"",A62+1)</f>
        <v/>
      </c>
      <c r="B63" s="8">
        <f>IF(A63="","",SUMIFS(Présences!$H$2:$H$111,Présences!$A$2:$A$111,A63))</f>
        <v/>
      </c>
      <c r="C63" s="8">
        <f>IF(A63="","",SUMIFS(Présences!$I$2:$I$111,Présences!$A$2:$A$111,A63))</f>
        <v/>
      </c>
      <c r="D63" s="8">
        <f>IF(A63="","",COUNTIFS(Présences!$A$2:$A$111,A63,Présences!$I$2:$I$111,""))</f>
        <v/>
      </c>
      <c r="E63" s="9">
        <f>IF(OR(A63="",D63&gt;0),"",IFERROR(C63/B63,""))</f>
        <v/>
      </c>
    </row>
    <row r="64">
      <c r="A64" s="38">
        <f>IF(OR(A63="",A63&gt;=Paramètres!$B$3),"",A63+1)</f>
        <v/>
      </c>
      <c r="B64" s="11">
        <f>IF(A64="","",SUMIFS(Présences!$H$2:$H$111,Présences!$A$2:$A$111,A64))</f>
        <v/>
      </c>
      <c r="C64" s="11">
        <f>IF(A64="","",SUMIFS(Présences!$I$2:$I$111,Présences!$A$2:$A$111,A64))</f>
        <v/>
      </c>
      <c r="D64" s="11">
        <f>IF(A64="","",COUNTIFS(Présences!$A$2:$A$111,A64,Présences!$I$2:$I$111,""))</f>
        <v/>
      </c>
      <c r="E64" s="12">
        <f>IF(OR(A64="",D64&gt;0),"",IFERROR(C64/B64,""))</f>
        <v/>
      </c>
    </row>
    <row r="65">
      <c r="A65" s="37">
        <f>IF(OR(A64="",A64&gt;=Paramètres!$B$3),"",A64+1)</f>
        <v/>
      </c>
      <c r="B65" s="8">
        <f>IF(A65="","",SUMIFS(Présences!$H$2:$H$111,Présences!$A$2:$A$111,A65))</f>
        <v/>
      </c>
      <c r="C65" s="8">
        <f>IF(A65="","",SUMIFS(Présences!$I$2:$I$111,Présences!$A$2:$A$111,A65))</f>
        <v/>
      </c>
      <c r="D65" s="8">
        <f>IF(A65="","",COUNTIFS(Présences!$A$2:$A$111,A65,Présences!$I$2:$I$111,""))</f>
        <v/>
      </c>
      <c r="E65" s="9">
        <f>IF(OR(A65="",D65&gt;0),"",IFERROR(C65/B65,""))</f>
        <v/>
      </c>
    </row>
    <row r="66">
      <c r="A66" s="38">
        <f>IF(OR(A65="",A65&gt;=Paramètres!$B$3),"",A65+1)</f>
        <v/>
      </c>
      <c r="B66" s="11">
        <f>IF(A66="","",SUMIFS(Présences!$H$2:$H$111,Présences!$A$2:$A$111,A66))</f>
        <v/>
      </c>
      <c r="C66" s="11">
        <f>IF(A66="","",SUMIFS(Présences!$I$2:$I$111,Présences!$A$2:$A$111,A66))</f>
        <v/>
      </c>
      <c r="D66" s="11">
        <f>IF(A66="","",COUNTIFS(Présences!$A$2:$A$111,A66,Présences!$I$2:$I$111,""))</f>
        <v/>
      </c>
      <c r="E66" s="12">
        <f>IF(OR(A66="",D66&gt;0),"",IFERROR(C66/B66,""))</f>
        <v/>
      </c>
    </row>
    <row r="67">
      <c r="A67" s="37">
        <f>IF(OR(A66="",A66&gt;=Paramètres!$B$3),"",A66+1)</f>
        <v/>
      </c>
      <c r="B67" s="8">
        <f>IF(A67="","",SUMIFS(Présences!$H$2:$H$111,Présences!$A$2:$A$111,A67))</f>
        <v/>
      </c>
      <c r="C67" s="8">
        <f>IF(A67="","",SUMIFS(Présences!$I$2:$I$111,Présences!$A$2:$A$111,A67))</f>
        <v/>
      </c>
      <c r="D67" s="8">
        <f>IF(A67="","",COUNTIFS(Présences!$A$2:$A$111,A67,Présences!$I$2:$I$111,""))</f>
        <v/>
      </c>
      <c r="E67" s="9">
        <f>IF(OR(A67="",D67&gt;0),"",IFERROR(C67/B67,""))</f>
        <v/>
      </c>
    </row>
    <row r="68">
      <c r="A68" s="38">
        <f>IF(OR(A67="",A67&gt;=Paramètres!$B$3),"",A67+1)</f>
        <v/>
      </c>
      <c r="B68" s="11">
        <f>IF(A68="","",SUMIFS(Présences!$H$2:$H$111,Présences!$A$2:$A$111,A68))</f>
        <v/>
      </c>
      <c r="C68" s="11">
        <f>IF(A68="","",SUMIFS(Présences!$I$2:$I$111,Présences!$A$2:$A$111,A68))</f>
        <v/>
      </c>
      <c r="D68" s="11">
        <f>IF(A68="","",COUNTIFS(Présences!$A$2:$A$111,A68,Présences!$I$2:$I$111,""))</f>
        <v/>
      </c>
      <c r="E68" s="12">
        <f>IF(OR(A68="",D68&gt;0),"",IFERROR(C68/B68,""))</f>
        <v/>
      </c>
    </row>
    <row r="69">
      <c r="A69" s="37">
        <f>IF(OR(A68="",A68&gt;=Paramètres!$B$3),"",A68+1)</f>
        <v/>
      </c>
      <c r="B69" s="8">
        <f>IF(A69="","",SUMIFS(Présences!$H$2:$H$111,Présences!$A$2:$A$111,A69))</f>
        <v/>
      </c>
      <c r="C69" s="8">
        <f>IF(A69="","",SUMIFS(Présences!$I$2:$I$111,Présences!$A$2:$A$111,A69))</f>
        <v/>
      </c>
      <c r="D69" s="8">
        <f>IF(A69="","",COUNTIFS(Présences!$A$2:$A$111,A69,Présences!$I$2:$I$111,""))</f>
        <v/>
      </c>
      <c r="E69" s="9">
        <f>IF(OR(A69="",D69&gt;0),"",IFERROR(C69/B69,""))</f>
        <v/>
      </c>
    </row>
    <row r="70">
      <c r="A70" s="38">
        <f>IF(OR(A69="",A69&gt;=Paramètres!$B$3),"",A69+1)</f>
        <v/>
      </c>
      <c r="B70" s="11">
        <f>IF(A70="","",SUMIFS(Présences!$H$2:$H$111,Présences!$A$2:$A$111,A70))</f>
        <v/>
      </c>
      <c r="C70" s="11">
        <f>IF(A70="","",SUMIFS(Présences!$I$2:$I$111,Présences!$A$2:$A$111,A70))</f>
        <v/>
      </c>
      <c r="D70" s="11">
        <f>IF(A70="","",COUNTIFS(Présences!$A$2:$A$111,A70,Présences!$I$2:$I$111,""))</f>
        <v/>
      </c>
      <c r="E70" s="12">
        <f>IF(OR(A70="",D70&gt;0),"",IFERROR(C70/B70,""))</f>
        <v/>
      </c>
    </row>
    <row r="71">
      <c r="A71" s="37">
        <f>IF(OR(A70="",A70&gt;=Paramètres!$B$3),"",A70+1)</f>
        <v/>
      </c>
      <c r="B71" s="8">
        <f>IF(A71="","",SUMIFS(Présences!$H$2:$H$111,Présences!$A$2:$A$111,A71))</f>
        <v/>
      </c>
      <c r="C71" s="8">
        <f>IF(A71="","",SUMIFS(Présences!$I$2:$I$111,Présences!$A$2:$A$111,A71))</f>
        <v/>
      </c>
      <c r="D71" s="8">
        <f>IF(A71="","",COUNTIFS(Présences!$A$2:$A$111,A71,Présences!$I$2:$I$111,""))</f>
        <v/>
      </c>
      <c r="E71" s="9">
        <f>IF(OR(A71="",D71&gt;0),"",IFERROR(C71/B71,""))</f>
        <v/>
      </c>
    </row>
    <row r="72">
      <c r="A72" s="38">
        <f>IF(OR(A71="",A71&gt;=Paramètres!$B$3),"",A71+1)</f>
        <v/>
      </c>
      <c r="B72" s="11">
        <f>IF(A72="","",SUMIFS(Présences!$H$2:$H$111,Présences!$A$2:$A$111,A72))</f>
        <v/>
      </c>
      <c r="C72" s="11">
        <f>IF(A72="","",SUMIFS(Présences!$I$2:$I$111,Présences!$A$2:$A$111,A72))</f>
        <v/>
      </c>
      <c r="D72" s="11">
        <f>IF(A72="","",COUNTIFS(Présences!$A$2:$A$111,A72,Présences!$I$2:$I$111,""))</f>
        <v/>
      </c>
      <c r="E72" s="12">
        <f>IF(OR(A72="",D72&gt;0),"",IFERROR(C72/B72,""))</f>
        <v/>
      </c>
    </row>
    <row r="73">
      <c r="A73" s="37">
        <f>IF(OR(A72="",A72&gt;=Paramètres!$B$3),"",A72+1)</f>
        <v/>
      </c>
      <c r="B73" s="8">
        <f>IF(A73="","",SUMIFS(Présences!$H$2:$H$111,Présences!$A$2:$A$111,A73))</f>
        <v/>
      </c>
      <c r="C73" s="8">
        <f>IF(A73="","",SUMIFS(Présences!$I$2:$I$111,Présences!$A$2:$A$111,A73))</f>
        <v/>
      </c>
      <c r="D73" s="8">
        <f>IF(A73="","",COUNTIFS(Présences!$A$2:$A$111,A73,Présences!$I$2:$I$111,""))</f>
        <v/>
      </c>
      <c r="E73" s="9">
        <f>IF(OR(A73="",D73&gt;0),"",IFERROR(C73/B73,""))</f>
        <v/>
      </c>
    </row>
    <row r="74">
      <c r="A74" s="38">
        <f>IF(OR(A73="",A73&gt;=Paramètres!$B$3),"",A73+1)</f>
        <v/>
      </c>
      <c r="B74" s="11">
        <f>IF(A74="","",SUMIFS(Présences!$H$2:$H$111,Présences!$A$2:$A$111,A74))</f>
        <v/>
      </c>
      <c r="C74" s="11">
        <f>IF(A74="","",SUMIFS(Présences!$I$2:$I$111,Présences!$A$2:$A$111,A74))</f>
        <v/>
      </c>
      <c r="D74" s="11">
        <f>IF(A74="","",COUNTIFS(Présences!$A$2:$A$111,A74,Présences!$I$2:$I$111,""))</f>
        <v/>
      </c>
      <c r="E74" s="12">
        <f>IF(OR(A74="",D74&gt;0),"",IFERROR(C74/B74,""))</f>
        <v/>
      </c>
    </row>
    <row r="75">
      <c r="A75" s="37">
        <f>IF(OR(A74="",A74&gt;=Paramètres!$B$3),"",A74+1)</f>
        <v/>
      </c>
      <c r="B75" s="8">
        <f>IF(A75="","",SUMIFS(Présences!$H$2:$H$111,Présences!$A$2:$A$111,A75))</f>
        <v/>
      </c>
      <c r="C75" s="8">
        <f>IF(A75="","",SUMIFS(Présences!$I$2:$I$111,Présences!$A$2:$A$111,A75))</f>
        <v/>
      </c>
      <c r="D75" s="8">
        <f>IF(A75="","",COUNTIFS(Présences!$A$2:$A$111,A75,Présences!$I$2:$I$111,""))</f>
        <v/>
      </c>
      <c r="E75" s="9">
        <f>IF(OR(A75="",D75&gt;0),"",IFERROR(C75/B75,""))</f>
        <v/>
      </c>
    </row>
    <row r="76">
      <c r="A76" s="38">
        <f>IF(OR(A75="",A75&gt;=Paramètres!$B$3),"",A75+1)</f>
        <v/>
      </c>
      <c r="B76" s="11">
        <f>IF(A76="","",SUMIFS(Présences!$H$2:$H$111,Présences!$A$2:$A$111,A76))</f>
        <v/>
      </c>
      <c r="C76" s="11">
        <f>IF(A76="","",SUMIFS(Présences!$I$2:$I$111,Présences!$A$2:$A$111,A76))</f>
        <v/>
      </c>
      <c r="D76" s="11">
        <f>IF(A76="","",COUNTIFS(Présences!$A$2:$A$111,A76,Présences!$I$2:$I$111,""))</f>
        <v/>
      </c>
      <c r="E76" s="12">
        <f>IF(OR(A76="",D76&gt;0),"",IFERROR(C76/B76,""))</f>
        <v/>
      </c>
    </row>
    <row r="77">
      <c r="A77" s="37">
        <f>IF(OR(A76="",A76&gt;=Paramètres!$B$3),"",A76+1)</f>
        <v/>
      </c>
      <c r="B77" s="8">
        <f>IF(A77="","",SUMIFS(Présences!$H$2:$H$111,Présences!$A$2:$A$111,A77))</f>
        <v/>
      </c>
      <c r="C77" s="8">
        <f>IF(A77="","",SUMIFS(Présences!$I$2:$I$111,Présences!$A$2:$A$111,A77))</f>
        <v/>
      </c>
      <c r="D77" s="8">
        <f>IF(A77="","",COUNTIFS(Présences!$A$2:$A$111,A77,Présences!$I$2:$I$111,""))</f>
        <v/>
      </c>
      <c r="E77" s="9">
        <f>IF(OR(A77="",D77&gt;0),"",IFERROR(C77/B77,""))</f>
        <v/>
      </c>
    </row>
    <row r="78">
      <c r="A78" s="38">
        <f>IF(OR(A77="",A77&gt;=Paramètres!$B$3),"",A77+1)</f>
        <v/>
      </c>
      <c r="B78" s="11">
        <f>IF(A78="","",SUMIFS(Présences!$H$2:$H$111,Présences!$A$2:$A$111,A78))</f>
        <v/>
      </c>
      <c r="C78" s="11">
        <f>IF(A78="","",SUMIFS(Présences!$I$2:$I$111,Présences!$A$2:$A$111,A78))</f>
        <v/>
      </c>
      <c r="D78" s="11">
        <f>IF(A78="","",COUNTIFS(Présences!$A$2:$A$111,A78,Présences!$I$2:$I$111,""))</f>
        <v/>
      </c>
      <c r="E78" s="12">
        <f>IF(OR(A78="",D78&gt;0),"",IFERROR(C78/B78,""))</f>
        <v/>
      </c>
    </row>
    <row r="79">
      <c r="A79" s="37">
        <f>IF(OR(A78="",A78&gt;=Paramètres!$B$3),"",A78+1)</f>
        <v/>
      </c>
      <c r="B79" s="8">
        <f>IF(A79="","",SUMIFS(Présences!$H$2:$H$111,Présences!$A$2:$A$111,A79))</f>
        <v/>
      </c>
      <c r="C79" s="8">
        <f>IF(A79="","",SUMIFS(Présences!$I$2:$I$111,Présences!$A$2:$A$111,A79))</f>
        <v/>
      </c>
      <c r="D79" s="8">
        <f>IF(A79="","",COUNTIFS(Présences!$A$2:$A$111,A79,Présences!$I$2:$I$111,""))</f>
        <v/>
      </c>
      <c r="E79" s="9">
        <f>IF(OR(A79="",D79&gt;0),"",IFERROR(C79/B79,""))</f>
        <v/>
      </c>
    </row>
    <row r="80">
      <c r="A80" s="38">
        <f>IF(OR(A79="",A79&gt;=Paramètres!$B$3),"",A79+1)</f>
        <v/>
      </c>
      <c r="B80" s="11">
        <f>IF(A80="","",SUMIFS(Présences!$H$2:$H$111,Présences!$A$2:$A$111,A80))</f>
        <v/>
      </c>
      <c r="C80" s="11">
        <f>IF(A80="","",SUMIFS(Présences!$I$2:$I$111,Présences!$A$2:$A$111,A80))</f>
        <v/>
      </c>
      <c r="D80" s="11">
        <f>IF(A80="","",COUNTIFS(Présences!$A$2:$A$111,A80,Présences!$I$2:$I$111,""))</f>
        <v/>
      </c>
      <c r="E80" s="12">
        <f>IF(OR(A80="",D80&gt;0),"",IFERROR(C80/B80,""))</f>
        <v/>
      </c>
    </row>
    <row r="81">
      <c r="A81" s="37">
        <f>IF(OR(A80="",A80&gt;=Paramètres!$B$3),"",A80+1)</f>
        <v/>
      </c>
      <c r="B81" s="8">
        <f>IF(A81="","",SUMIFS(Présences!$H$2:$H$111,Présences!$A$2:$A$111,A81))</f>
        <v/>
      </c>
      <c r="C81" s="8">
        <f>IF(A81="","",SUMIFS(Présences!$I$2:$I$111,Présences!$A$2:$A$111,A81))</f>
        <v/>
      </c>
      <c r="D81" s="8">
        <f>IF(A81="","",COUNTIFS(Présences!$A$2:$A$111,A81,Présences!$I$2:$I$111,""))</f>
        <v/>
      </c>
      <c r="E81" s="9">
        <f>IF(OR(A81="",D81&gt;0),"",IFERROR(C81/B81,""))</f>
        <v/>
      </c>
    </row>
    <row r="82">
      <c r="A82" s="38">
        <f>IF(OR(A81="",A81&gt;=Paramètres!$B$3),"",A81+1)</f>
        <v/>
      </c>
      <c r="B82" s="11">
        <f>IF(A82="","",SUMIFS(Présences!$H$2:$H$111,Présences!$A$2:$A$111,A82))</f>
        <v/>
      </c>
      <c r="C82" s="11">
        <f>IF(A82="","",SUMIFS(Présences!$I$2:$I$111,Présences!$A$2:$A$111,A82))</f>
        <v/>
      </c>
      <c r="D82" s="11">
        <f>IF(A82="","",COUNTIFS(Présences!$A$2:$A$111,A82,Présences!$I$2:$I$111,""))</f>
        <v/>
      </c>
      <c r="E82" s="12">
        <f>IF(OR(A82="",D82&gt;0),"",IFERROR(C82/B82,""))</f>
        <v/>
      </c>
    </row>
    <row r="83">
      <c r="A83" s="37">
        <f>IF(OR(A82="",A82&gt;=Paramètres!$B$3),"",A82+1)</f>
        <v/>
      </c>
      <c r="B83" s="8">
        <f>IF(A83="","",SUMIFS(Présences!$H$2:$H$111,Présences!$A$2:$A$111,A83))</f>
        <v/>
      </c>
      <c r="C83" s="8">
        <f>IF(A83="","",SUMIFS(Présences!$I$2:$I$111,Présences!$A$2:$A$111,A83))</f>
        <v/>
      </c>
      <c r="D83" s="8">
        <f>IF(A83="","",COUNTIFS(Présences!$A$2:$A$111,A83,Présences!$I$2:$I$111,""))</f>
        <v/>
      </c>
      <c r="E83" s="9">
        <f>IF(OR(A83="",D83&gt;0),"",IFERROR(C83/B83,""))</f>
        <v/>
      </c>
    </row>
    <row r="84">
      <c r="A84" s="38">
        <f>IF(OR(A83="",A83&gt;=Paramètres!$B$3),"",A83+1)</f>
        <v/>
      </c>
      <c r="B84" s="11">
        <f>IF(A84="","",SUMIFS(Présences!$H$2:$H$111,Présences!$A$2:$A$111,A84))</f>
        <v/>
      </c>
      <c r="C84" s="11">
        <f>IF(A84="","",SUMIFS(Présences!$I$2:$I$111,Présences!$A$2:$A$111,A84))</f>
        <v/>
      </c>
      <c r="D84" s="11">
        <f>IF(A84="","",COUNTIFS(Présences!$A$2:$A$111,A84,Présences!$I$2:$I$111,""))</f>
        <v/>
      </c>
      <c r="E84" s="12">
        <f>IF(OR(A84="",D84&gt;0),"",IFERROR(C84/B84,""))</f>
        <v/>
      </c>
    </row>
    <row r="85">
      <c r="A85" s="37">
        <f>IF(OR(A84="",A84&gt;=Paramètres!$B$3),"",A84+1)</f>
        <v/>
      </c>
      <c r="B85" s="8">
        <f>IF(A85="","",SUMIFS(Présences!$H$2:$H$111,Présences!$A$2:$A$111,A85))</f>
        <v/>
      </c>
      <c r="C85" s="8">
        <f>IF(A85="","",SUMIFS(Présences!$I$2:$I$111,Présences!$A$2:$A$111,A85))</f>
        <v/>
      </c>
      <c r="D85" s="8">
        <f>IF(A85="","",COUNTIFS(Présences!$A$2:$A$111,A85,Présences!$I$2:$I$111,""))</f>
        <v/>
      </c>
      <c r="E85" s="9">
        <f>IF(OR(A85="",D85&gt;0),"",IFERROR(C85/B85,""))</f>
        <v/>
      </c>
    </row>
    <row r="86">
      <c r="A86" s="38">
        <f>IF(OR(A85="",A85&gt;=Paramètres!$B$3),"",A85+1)</f>
        <v/>
      </c>
      <c r="B86" s="11">
        <f>IF(A86="","",SUMIFS(Présences!$H$2:$H$111,Présences!$A$2:$A$111,A86))</f>
        <v/>
      </c>
      <c r="C86" s="11">
        <f>IF(A86="","",SUMIFS(Présences!$I$2:$I$111,Présences!$A$2:$A$111,A86))</f>
        <v/>
      </c>
      <c r="D86" s="11">
        <f>IF(A86="","",COUNTIFS(Présences!$A$2:$A$111,A86,Présences!$I$2:$I$111,""))</f>
        <v/>
      </c>
      <c r="E86" s="12">
        <f>IF(OR(A86="",D86&gt;0),"",IFERROR(C86/B86,""))</f>
        <v/>
      </c>
    </row>
    <row r="87">
      <c r="A87" s="37">
        <f>IF(OR(A86="",A86&gt;=Paramètres!$B$3),"",A86+1)</f>
        <v/>
      </c>
      <c r="B87" s="8">
        <f>IF(A87="","",SUMIFS(Présences!$H$2:$H$111,Présences!$A$2:$A$111,A87))</f>
        <v/>
      </c>
      <c r="C87" s="8">
        <f>IF(A87="","",SUMIFS(Présences!$I$2:$I$111,Présences!$A$2:$A$111,A87))</f>
        <v/>
      </c>
      <c r="D87" s="8">
        <f>IF(A87="","",COUNTIFS(Présences!$A$2:$A$111,A87,Présences!$I$2:$I$111,""))</f>
        <v/>
      </c>
      <c r="E87" s="9">
        <f>IF(OR(A87="",D87&gt;0),"",IFERROR(C87/B87,""))</f>
        <v/>
      </c>
    </row>
    <row r="88">
      <c r="A88" s="38">
        <f>IF(OR(A87="",A87&gt;=Paramètres!$B$3),"",A87+1)</f>
        <v/>
      </c>
      <c r="B88" s="11">
        <f>IF(A88="","",SUMIFS(Présences!$H$2:$H$111,Présences!$A$2:$A$111,A88))</f>
        <v/>
      </c>
      <c r="C88" s="11">
        <f>IF(A88="","",SUMIFS(Présences!$I$2:$I$111,Présences!$A$2:$A$111,A88))</f>
        <v/>
      </c>
      <c r="D88" s="11">
        <f>IF(A88="","",COUNTIFS(Présences!$A$2:$A$111,A88,Présences!$I$2:$I$111,""))</f>
        <v/>
      </c>
      <c r="E88" s="12">
        <f>IF(OR(A88="",D88&gt;0),"",IFERROR(C88/B88,""))</f>
        <v/>
      </c>
    </row>
    <row r="89">
      <c r="A89" s="37">
        <f>IF(OR(A88="",A88&gt;=Paramètres!$B$3),"",A88+1)</f>
        <v/>
      </c>
      <c r="B89" s="8">
        <f>IF(A89="","",SUMIFS(Présences!$H$2:$H$111,Présences!$A$2:$A$111,A89))</f>
        <v/>
      </c>
      <c r="C89" s="8">
        <f>IF(A89="","",SUMIFS(Présences!$I$2:$I$111,Présences!$A$2:$A$111,A89))</f>
        <v/>
      </c>
      <c r="D89" s="8">
        <f>IF(A89="","",COUNTIFS(Présences!$A$2:$A$111,A89,Présences!$I$2:$I$111,""))</f>
        <v/>
      </c>
      <c r="E89" s="9">
        <f>IF(OR(A89="",D89&gt;0),"",IFERROR(C89/B89,""))</f>
        <v/>
      </c>
    </row>
    <row r="90">
      <c r="A90" s="38">
        <f>IF(OR(A89="",A89&gt;=Paramètres!$B$3),"",A89+1)</f>
        <v/>
      </c>
      <c r="B90" s="11">
        <f>IF(A90="","",SUMIFS(Présences!$H$2:$H$111,Présences!$A$2:$A$111,A90))</f>
        <v/>
      </c>
      <c r="C90" s="11">
        <f>IF(A90="","",SUMIFS(Présences!$I$2:$I$111,Présences!$A$2:$A$111,A90))</f>
        <v/>
      </c>
      <c r="D90" s="11">
        <f>IF(A90="","",COUNTIFS(Présences!$A$2:$A$111,A90,Présences!$I$2:$I$111,""))</f>
        <v/>
      </c>
      <c r="E90" s="12">
        <f>IF(OR(A90="",D90&gt;0),"",IFERROR(C90/B90,""))</f>
        <v/>
      </c>
    </row>
    <row r="91">
      <c r="A91" s="37">
        <f>IF(OR(A90="",A90&gt;=Paramètres!$B$3),"",A90+1)</f>
        <v/>
      </c>
      <c r="B91" s="8">
        <f>IF(A91="","",SUMIFS(Présences!$H$2:$H$111,Présences!$A$2:$A$111,A91))</f>
        <v/>
      </c>
      <c r="C91" s="8">
        <f>IF(A91="","",SUMIFS(Présences!$I$2:$I$111,Présences!$A$2:$A$111,A91))</f>
        <v/>
      </c>
      <c r="D91" s="8">
        <f>IF(A91="","",COUNTIFS(Présences!$A$2:$A$111,A91,Présences!$I$2:$I$111,""))</f>
        <v/>
      </c>
      <c r="E91" s="9">
        <f>IF(OR(A91="",D91&gt;0),"",IFERROR(C91/B91,""))</f>
        <v/>
      </c>
    </row>
    <row r="92">
      <c r="A92" s="38">
        <f>IF(OR(A91="",A91&gt;=Paramètres!$B$3),"",A91+1)</f>
        <v/>
      </c>
      <c r="B92" s="11">
        <f>IF(A92="","",SUMIFS(Présences!$H$2:$H$111,Présences!$A$2:$A$111,A92))</f>
        <v/>
      </c>
      <c r="C92" s="11">
        <f>IF(A92="","",SUMIFS(Présences!$I$2:$I$111,Présences!$A$2:$A$111,A92))</f>
        <v/>
      </c>
      <c r="D92" s="11">
        <f>IF(A92="","",COUNTIFS(Présences!$A$2:$A$111,A92,Présences!$I$2:$I$111,""))</f>
        <v/>
      </c>
      <c r="E92" s="12">
        <f>IF(OR(A92="",D92&gt;0),"",IFERROR(C92/B92,""))</f>
        <v/>
      </c>
    </row>
    <row r="93">
      <c r="A93" s="37">
        <f>IF(OR(A92="",A92&gt;=Paramètres!$B$3),"",A92+1)</f>
        <v/>
      </c>
      <c r="B93" s="8">
        <f>IF(A93="","",SUMIFS(Présences!$H$2:$H$111,Présences!$A$2:$A$111,A93))</f>
        <v/>
      </c>
      <c r="C93" s="8">
        <f>IF(A93="","",SUMIFS(Présences!$I$2:$I$111,Présences!$A$2:$A$111,A93))</f>
        <v/>
      </c>
      <c r="D93" s="8">
        <f>IF(A93="","",COUNTIFS(Présences!$A$2:$A$111,A93,Présences!$I$2:$I$111,""))</f>
        <v/>
      </c>
      <c r="E93" s="9">
        <f>IF(OR(A93="",D93&gt;0),"",IFERROR(C93/B93,""))</f>
        <v/>
      </c>
    </row>
    <row r="94">
      <c r="A94" s="38">
        <f>IF(OR(A93="",A93&gt;=Paramètres!$B$3),"",A93+1)</f>
        <v/>
      </c>
      <c r="B94" s="11">
        <f>IF(A94="","",SUMIFS(Présences!$H$2:$H$111,Présences!$A$2:$A$111,A94))</f>
        <v/>
      </c>
      <c r="C94" s="11">
        <f>IF(A94="","",SUMIFS(Présences!$I$2:$I$111,Présences!$A$2:$A$111,A94))</f>
        <v/>
      </c>
      <c r="D94" s="11">
        <f>IF(A94="","",COUNTIFS(Présences!$A$2:$A$111,A94,Présences!$I$2:$I$111,""))</f>
        <v/>
      </c>
      <c r="E94" s="12">
        <f>IF(OR(A94="",D94&gt;0),"",IFERROR(C94/B94,""))</f>
        <v/>
      </c>
    </row>
    <row r="95">
      <c r="A95" s="37">
        <f>IF(OR(A94="",A94&gt;=Paramètres!$B$3),"",A94+1)</f>
        <v/>
      </c>
      <c r="B95" s="8">
        <f>IF(A95="","",SUMIFS(Présences!$H$2:$H$111,Présences!$A$2:$A$111,A95))</f>
        <v/>
      </c>
      <c r="C95" s="8">
        <f>IF(A95="","",SUMIFS(Présences!$I$2:$I$111,Présences!$A$2:$A$111,A95))</f>
        <v/>
      </c>
      <c r="D95" s="8">
        <f>IF(A95="","",COUNTIFS(Présences!$A$2:$A$111,A95,Présences!$I$2:$I$111,""))</f>
        <v/>
      </c>
      <c r="E95" s="9">
        <f>IF(OR(A95="",D95&gt;0),"",IFERROR(C95/B95,""))</f>
        <v/>
      </c>
    </row>
    <row r="96">
      <c r="A96" s="38">
        <f>IF(OR(A95="",A95&gt;=Paramètres!$B$3),"",A95+1)</f>
        <v/>
      </c>
      <c r="B96" s="11">
        <f>IF(A96="","",SUMIFS(Présences!$H$2:$H$111,Présences!$A$2:$A$111,A96))</f>
        <v/>
      </c>
      <c r="C96" s="11">
        <f>IF(A96="","",SUMIFS(Présences!$I$2:$I$111,Présences!$A$2:$A$111,A96))</f>
        <v/>
      </c>
      <c r="D96" s="11">
        <f>IF(A96="","",COUNTIFS(Présences!$A$2:$A$111,A96,Présences!$I$2:$I$111,""))</f>
        <v/>
      </c>
      <c r="E96" s="12">
        <f>IF(OR(A96="",D96&gt;0),"",IFERROR(C96/B96,""))</f>
        <v/>
      </c>
    </row>
    <row r="97">
      <c r="A97" s="37">
        <f>IF(OR(A96="",A96&gt;=Paramètres!$B$3),"",A96+1)</f>
        <v/>
      </c>
      <c r="B97" s="8">
        <f>IF(A97="","",SUMIFS(Présences!$H$2:$H$111,Présences!$A$2:$A$111,A97))</f>
        <v/>
      </c>
      <c r="C97" s="8">
        <f>IF(A97="","",SUMIFS(Présences!$I$2:$I$111,Présences!$A$2:$A$111,A97))</f>
        <v/>
      </c>
      <c r="D97" s="8">
        <f>IF(A97="","",COUNTIFS(Présences!$A$2:$A$111,A97,Présences!$I$2:$I$111,""))</f>
        <v/>
      </c>
      <c r="E97" s="9">
        <f>IF(OR(A97="",D97&gt;0),"",IFERROR(C97/B97,""))</f>
        <v/>
      </c>
    </row>
    <row r="98">
      <c r="A98" s="38">
        <f>IF(OR(A97="",A97&gt;=Paramètres!$B$3),"",A97+1)</f>
        <v/>
      </c>
      <c r="B98" s="11">
        <f>IF(A98="","",SUMIFS(Présences!$H$2:$H$111,Présences!$A$2:$A$111,A98))</f>
        <v/>
      </c>
      <c r="C98" s="11">
        <f>IF(A98="","",SUMIFS(Présences!$I$2:$I$111,Présences!$A$2:$A$111,A98))</f>
        <v/>
      </c>
      <c r="D98" s="11">
        <f>IF(A98="","",COUNTIFS(Présences!$A$2:$A$111,A98,Présences!$I$2:$I$111,""))</f>
        <v/>
      </c>
      <c r="E98" s="12">
        <f>IF(OR(A98="",D98&gt;0),"",IFERROR(C98/B98,""))</f>
        <v/>
      </c>
    </row>
    <row r="99">
      <c r="A99" s="37">
        <f>IF(OR(A98="",A98&gt;=Paramètres!$B$3),"",A98+1)</f>
        <v/>
      </c>
      <c r="B99" s="8">
        <f>IF(A99="","",SUMIFS(Présences!$H$2:$H$111,Présences!$A$2:$A$111,A99))</f>
        <v/>
      </c>
      <c r="C99" s="8">
        <f>IF(A99="","",SUMIFS(Présences!$I$2:$I$111,Présences!$A$2:$A$111,A99))</f>
        <v/>
      </c>
      <c r="D99" s="8">
        <f>IF(A99="","",COUNTIFS(Présences!$A$2:$A$111,A99,Présences!$I$2:$I$111,""))</f>
        <v/>
      </c>
      <c r="E99" s="9">
        <f>IF(OR(A99="",D99&gt;0),"",IFERROR(C99/B99,""))</f>
        <v/>
      </c>
    </row>
    <row r="100">
      <c r="A100" s="38">
        <f>IF(OR(A99="",A99&gt;=Paramètres!$B$3),"",A99+1)</f>
        <v/>
      </c>
      <c r="B100" s="11">
        <f>IF(A100="","",SUMIFS(Présences!$H$2:$H$111,Présences!$A$2:$A$111,A100))</f>
        <v/>
      </c>
      <c r="C100" s="11">
        <f>IF(A100="","",SUMIFS(Présences!$I$2:$I$111,Présences!$A$2:$A$111,A100))</f>
        <v/>
      </c>
      <c r="D100" s="11">
        <f>IF(A100="","",COUNTIFS(Présences!$A$2:$A$111,A100,Présences!$I$2:$I$111,""))</f>
        <v/>
      </c>
      <c r="E100" s="12">
        <f>IF(OR(A100="",D100&gt;0),"",IFERROR(C100/B100,""))</f>
        <v/>
      </c>
    </row>
    <row r="101">
      <c r="A101" s="37">
        <f>IF(OR(A100="",A100&gt;=Paramètres!$B$3),"",A100+1)</f>
        <v/>
      </c>
      <c r="B101" s="8">
        <f>IF(A101="","",SUMIFS(Présences!$H$2:$H$111,Présences!$A$2:$A$111,A101))</f>
        <v/>
      </c>
      <c r="C101" s="8">
        <f>IF(A101="","",SUMIFS(Présences!$I$2:$I$111,Présences!$A$2:$A$111,A101))</f>
        <v/>
      </c>
      <c r="D101" s="8">
        <f>IF(A101="","",COUNTIFS(Présences!$A$2:$A$111,A101,Présences!$I$2:$I$111,""))</f>
        <v/>
      </c>
      <c r="E101" s="9">
        <f>IF(OR(A101="",D101&gt;0),"",IFERROR(C101/B101,""))</f>
        <v/>
      </c>
    </row>
    <row r="102">
      <c r="A102" s="38">
        <f>IF(OR(A101="",A101&gt;=Paramètres!$B$3),"",A101+1)</f>
        <v/>
      </c>
      <c r="B102" s="11">
        <f>IF(A102="","",SUMIFS(Présences!$H$2:$H$111,Présences!$A$2:$A$111,A102))</f>
        <v/>
      </c>
      <c r="C102" s="11">
        <f>IF(A102="","",SUMIFS(Présences!$I$2:$I$111,Présences!$A$2:$A$111,A102))</f>
        <v/>
      </c>
      <c r="D102" s="11">
        <f>IF(A102="","",COUNTIFS(Présences!$A$2:$A$111,A102,Présences!$I$2:$I$111,""))</f>
        <v/>
      </c>
      <c r="E102" s="12">
        <f>IF(OR(A102="",D102&gt;0),"",IFERROR(C102/B102,""))</f>
        <v/>
      </c>
    </row>
    <row r="103">
      <c r="A103" s="37">
        <f>IF(OR(A102="",A102&gt;=Paramètres!$B$3),"",A102+1)</f>
        <v/>
      </c>
      <c r="B103" s="8">
        <f>IF(A103="","",SUMIFS(Présences!$H$2:$H$111,Présences!$A$2:$A$111,A103))</f>
        <v/>
      </c>
      <c r="C103" s="8">
        <f>IF(A103="","",SUMIFS(Présences!$I$2:$I$111,Présences!$A$2:$A$111,A103))</f>
        <v/>
      </c>
      <c r="D103" s="8">
        <f>IF(A103="","",COUNTIFS(Présences!$A$2:$A$111,A103,Présences!$I$2:$I$111,""))</f>
        <v/>
      </c>
      <c r="E103" s="9">
        <f>IF(OR(A103="",D103&gt;0),"",IFERROR(C103/B103,""))</f>
        <v/>
      </c>
    </row>
    <row r="104">
      <c r="A104" s="38">
        <f>IF(OR(A103="",A103&gt;=Paramètres!$B$3),"",A103+1)</f>
        <v/>
      </c>
      <c r="B104" s="11">
        <f>IF(A104="","",SUMIFS(Présences!$H$2:$H$111,Présences!$A$2:$A$111,A104))</f>
        <v/>
      </c>
      <c r="C104" s="11">
        <f>IF(A104="","",SUMIFS(Présences!$I$2:$I$111,Présences!$A$2:$A$111,A104))</f>
        <v/>
      </c>
      <c r="D104" s="11">
        <f>IF(A104="","",COUNTIFS(Présences!$A$2:$A$111,A104,Présences!$I$2:$I$111,""))</f>
        <v/>
      </c>
      <c r="E104" s="12">
        <f>IF(OR(A104="",D104&gt;0),"",IFERROR(C104/B104,""))</f>
        <v/>
      </c>
    </row>
    <row r="105">
      <c r="A105" s="37">
        <f>IF(OR(A104="",A104&gt;=Paramètres!$B$3),"",A104+1)</f>
        <v/>
      </c>
      <c r="B105" s="8">
        <f>IF(A105="","",SUMIFS(Présences!$H$2:$H$111,Présences!$A$2:$A$111,A105))</f>
        <v/>
      </c>
      <c r="C105" s="8">
        <f>IF(A105="","",SUMIFS(Présences!$I$2:$I$111,Présences!$A$2:$A$111,A105))</f>
        <v/>
      </c>
      <c r="D105" s="8">
        <f>IF(A105="","",COUNTIFS(Présences!$A$2:$A$111,A105,Présences!$I$2:$I$111,""))</f>
        <v/>
      </c>
      <c r="E105" s="9">
        <f>IF(OR(A105="",D105&gt;0),"",IFERROR(C105/B105,""))</f>
        <v/>
      </c>
    </row>
    <row r="106">
      <c r="A106" s="38">
        <f>IF(OR(A105="",A105&gt;=Paramètres!$B$3),"",A105+1)</f>
        <v/>
      </c>
      <c r="B106" s="11">
        <f>IF(A106="","",SUMIFS(Présences!$H$2:$H$111,Présences!$A$2:$A$111,A106))</f>
        <v/>
      </c>
      <c r="C106" s="11">
        <f>IF(A106="","",SUMIFS(Présences!$I$2:$I$111,Présences!$A$2:$A$111,A106))</f>
        <v/>
      </c>
      <c r="D106" s="11">
        <f>IF(A106="","",COUNTIFS(Présences!$A$2:$A$111,A106,Présences!$I$2:$I$111,""))</f>
        <v/>
      </c>
      <c r="E106" s="12">
        <f>IF(OR(A106="",D106&gt;0),"",IFERROR(C106/B106,""))</f>
        <v/>
      </c>
    </row>
    <row r="107">
      <c r="A107" s="37">
        <f>IF(OR(A106="",A106&gt;=Paramètres!$B$3),"",A106+1)</f>
        <v/>
      </c>
      <c r="B107" s="8">
        <f>IF(A107="","",SUMIFS(Présences!$H$2:$H$111,Présences!$A$2:$A$111,A107))</f>
        <v/>
      </c>
      <c r="C107" s="8">
        <f>IF(A107="","",SUMIFS(Présences!$I$2:$I$111,Présences!$A$2:$A$111,A107))</f>
        <v/>
      </c>
      <c r="D107" s="8">
        <f>IF(A107="","",COUNTIFS(Présences!$A$2:$A$111,A107,Présences!$I$2:$I$111,""))</f>
        <v/>
      </c>
      <c r="E107" s="9">
        <f>IF(OR(A107="",D107&gt;0),"",IFERROR(C107/B107,""))</f>
        <v/>
      </c>
    </row>
    <row r="108">
      <c r="A108" s="38">
        <f>IF(OR(A107="",A107&gt;=Paramètres!$B$3),"",A107+1)</f>
        <v/>
      </c>
      <c r="B108" s="11">
        <f>IF(A108="","",SUMIFS(Présences!$H$2:$H$111,Présences!$A$2:$A$111,A108))</f>
        <v/>
      </c>
      <c r="C108" s="11">
        <f>IF(A108="","",SUMIFS(Présences!$I$2:$I$111,Présences!$A$2:$A$111,A108))</f>
        <v/>
      </c>
      <c r="D108" s="11">
        <f>IF(A108="","",COUNTIFS(Présences!$A$2:$A$111,A108,Présences!$I$2:$I$111,""))</f>
        <v/>
      </c>
      <c r="E108" s="12">
        <f>IF(OR(A108="",D108&gt;0),"",IFERROR(C108/B108,""))</f>
        <v/>
      </c>
    </row>
    <row r="109">
      <c r="A109" s="37">
        <f>IF(OR(A108="",A108&gt;=Paramètres!$B$3),"",A108+1)</f>
        <v/>
      </c>
      <c r="B109" s="8">
        <f>IF(A109="","",SUMIFS(Présences!$H$2:$H$111,Présences!$A$2:$A$111,A109))</f>
        <v/>
      </c>
      <c r="C109" s="8">
        <f>IF(A109="","",SUMIFS(Présences!$I$2:$I$111,Présences!$A$2:$A$111,A109))</f>
        <v/>
      </c>
      <c r="D109" s="8">
        <f>IF(A109="","",COUNTIFS(Présences!$A$2:$A$111,A109,Présences!$I$2:$I$111,""))</f>
        <v/>
      </c>
      <c r="E109" s="9">
        <f>IF(OR(A109="",D109&gt;0),"",IFERROR(C109/B109,""))</f>
        <v/>
      </c>
    </row>
    <row r="110">
      <c r="A110" s="38">
        <f>IF(OR(A109="",A109&gt;=Paramètres!$B$3),"",A109+1)</f>
        <v/>
      </c>
      <c r="B110" s="11">
        <f>IF(A110="","",SUMIFS(Présences!$H$2:$H$111,Présences!$A$2:$A$111,A110))</f>
        <v/>
      </c>
      <c r="C110" s="11">
        <f>IF(A110="","",SUMIFS(Présences!$I$2:$I$111,Présences!$A$2:$A$111,A110))</f>
        <v/>
      </c>
      <c r="D110" s="11">
        <f>IF(A110="","",COUNTIFS(Présences!$A$2:$A$111,A110,Présences!$I$2:$I$111,""))</f>
        <v/>
      </c>
      <c r="E110" s="12">
        <f>IF(OR(A110="",D110&gt;0),"",IFERROR(C110/B110,""))</f>
        <v/>
      </c>
    </row>
    <row r="111">
      <c r="A111" s="37">
        <f>IF(OR(A110="",A110&gt;=Paramètres!$B$3),"",A110+1)</f>
        <v/>
      </c>
      <c r="B111" s="8">
        <f>IF(A111="","",SUMIFS(Présences!$H$2:$H$111,Présences!$A$2:$A$111,A111))</f>
        <v/>
      </c>
      <c r="C111" s="8">
        <f>IF(A111="","",SUMIFS(Présences!$I$2:$I$111,Présences!$A$2:$A$111,A111))</f>
        <v/>
      </c>
      <c r="D111" s="8">
        <f>IF(A111="","",COUNTIFS(Présences!$A$2:$A$111,A111,Présences!$I$2:$I$111,""))</f>
        <v/>
      </c>
      <c r="E111" s="9">
        <f>IF(OR(A111="",D111&gt;0),"",IFERROR(C111/B111,""))</f>
        <v/>
      </c>
    </row>
    <row r="112">
      <c r="A112" s="38">
        <f>IF(OR(A111="",A111&gt;=Paramètres!$B$3),"",A111+1)</f>
        <v/>
      </c>
      <c r="B112" s="11">
        <f>IF(A112="","",SUMIFS(Présences!$H$2:$H$111,Présences!$A$2:$A$111,A112))</f>
        <v/>
      </c>
      <c r="C112" s="11">
        <f>IF(A112="","",SUMIFS(Présences!$I$2:$I$111,Présences!$A$2:$A$111,A112))</f>
        <v/>
      </c>
      <c r="D112" s="11">
        <f>IF(A112="","",COUNTIFS(Présences!$A$2:$A$111,A112,Présences!$I$2:$I$111,""))</f>
        <v/>
      </c>
      <c r="E112" s="12">
        <f>IF(OR(A112="",D112&gt;0),"",IFERROR(C112/B112,""))</f>
        <v/>
      </c>
    </row>
    <row r="113">
      <c r="A113" s="37">
        <f>IF(OR(A112="",A112&gt;=Paramètres!$B$3),"",A112+1)</f>
        <v/>
      </c>
      <c r="B113" s="8">
        <f>IF(A113="","",SUMIFS(Présences!$H$2:$H$111,Présences!$A$2:$A$111,A113))</f>
        <v/>
      </c>
      <c r="C113" s="8">
        <f>IF(A113="","",SUMIFS(Présences!$I$2:$I$111,Présences!$A$2:$A$111,A113))</f>
        <v/>
      </c>
      <c r="D113" s="8">
        <f>IF(A113="","",COUNTIFS(Présences!$A$2:$A$111,A113,Présences!$I$2:$I$111,""))</f>
        <v/>
      </c>
      <c r="E113" s="9">
        <f>IF(OR(A113="",D113&gt;0),"",IFERROR(C113/B113,""))</f>
        <v/>
      </c>
    </row>
    <row r="114">
      <c r="A114" s="38">
        <f>IF(OR(A113="",A113&gt;=Paramètres!$B$3),"",A113+1)</f>
        <v/>
      </c>
      <c r="B114" s="11">
        <f>IF(A114="","",SUMIFS(Présences!$H$2:$H$111,Présences!$A$2:$A$111,A114))</f>
        <v/>
      </c>
      <c r="C114" s="11">
        <f>IF(A114="","",SUMIFS(Présences!$I$2:$I$111,Présences!$A$2:$A$111,A114))</f>
        <v/>
      </c>
      <c r="D114" s="11">
        <f>IF(A114="","",COUNTIFS(Présences!$A$2:$A$111,A114,Présences!$I$2:$I$111,""))</f>
        <v/>
      </c>
      <c r="E114" s="12">
        <f>IF(OR(A114="",D114&gt;0),"",IFERROR(C114/B114,""))</f>
        <v/>
      </c>
    </row>
    <row r="115">
      <c r="A115" s="37">
        <f>IF(OR(A114="",A114&gt;=Paramètres!$B$3),"",A114+1)</f>
        <v/>
      </c>
      <c r="B115" s="8">
        <f>IF(A115="","",SUMIFS(Présences!$H$2:$H$111,Présences!$A$2:$A$111,A115))</f>
        <v/>
      </c>
      <c r="C115" s="8">
        <f>IF(A115="","",SUMIFS(Présences!$I$2:$I$111,Présences!$A$2:$A$111,A115))</f>
        <v/>
      </c>
      <c r="D115" s="8">
        <f>IF(A115="","",COUNTIFS(Présences!$A$2:$A$111,A115,Présences!$I$2:$I$111,""))</f>
        <v/>
      </c>
      <c r="E115" s="9">
        <f>IF(OR(A115="",D115&gt;0),"",IFERROR(C115/B115,""))</f>
        <v/>
      </c>
    </row>
    <row r="116">
      <c r="A116" s="38">
        <f>IF(OR(A115="",A115&gt;=Paramètres!$B$3),"",A115+1)</f>
        <v/>
      </c>
      <c r="B116" s="11">
        <f>IF(A116="","",SUMIFS(Présences!$H$2:$H$111,Présences!$A$2:$A$111,A116))</f>
        <v/>
      </c>
      <c r="C116" s="11">
        <f>IF(A116="","",SUMIFS(Présences!$I$2:$I$111,Présences!$A$2:$A$111,A116))</f>
        <v/>
      </c>
      <c r="D116" s="11">
        <f>IF(A116="","",COUNTIFS(Présences!$A$2:$A$111,A116,Présences!$I$2:$I$111,""))</f>
        <v/>
      </c>
      <c r="E116" s="12">
        <f>IF(OR(A116="",D116&gt;0),"",IFERROR(C116/B116,""))</f>
        <v/>
      </c>
    </row>
    <row r="117">
      <c r="A117" s="37">
        <f>IF(OR(A116="",A116&gt;=Paramètres!$B$3),"",A116+1)</f>
        <v/>
      </c>
      <c r="B117" s="8">
        <f>IF(A117="","",SUMIFS(Présences!$H$2:$H$111,Présences!$A$2:$A$111,A117))</f>
        <v/>
      </c>
      <c r="C117" s="8">
        <f>IF(A117="","",SUMIFS(Présences!$I$2:$I$111,Présences!$A$2:$A$111,A117))</f>
        <v/>
      </c>
      <c r="D117" s="8">
        <f>IF(A117="","",COUNTIFS(Présences!$A$2:$A$111,A117,Présences!$I$2:$I$111,""))</f>
        <v/>
      </c>
      <c r="E117" s="9">
        <f>IF(OR(A117="",D117&gt;0),"",IFERROR(C117/B117,""))</f>
        <v/>
      </c>
    </row>
    <row r="118">
      <c r="A118" s="38">
        <f>IF(OR(A117="",A117&gt;=Paramètres!$B$3),"",A117+1)</f>
        <v/>
      </c>
      <c r="B118" s="11">
        <f>IF(A118="","",SUMIFS(Présences!$H$2:$H$111,Présences!$A$2:$A$111,A118))</f>
        <v/>
      </c>
      <c r="C118" s="11">
        <f>IF(A118="","",SUMIFS(Présences!$I$2:$I$111,Présences!$A$2:$A$111,A118))</f>
        <v/>
      </c>
      <c r="D118" s="11">
        <f>IF(A118="","",COUNTIFS(Présences!$A$2:$A$111,A118,Présences!$I$2:$I$111,""))</f>
        <v/>
      </c>
      <c r="E118" s="12">
        <f>IF(OR(A118="",D118&gt;0),"",IFERROR(C118/B118,""))</f>
        <v/>
      </c>
    </row>
    <row r="119">
      <c r="A119" s="37">
        <f>IF(OR(A118="",A118&gt;=Paramètres!$B$3),"",A118+1)</f>
        <v/>
      </c>
      <c r="B119" s="8">
        <f>IF(A119="","",SUMIFS(Présences!$H$2:$H$111,Présences!$A$2:$A$111,A119))</f>
        <v/>
      </c>
      <c r="C119" s="8">
        <f>IF(A119="","",SUMIFS(Présences!$I$2:$I$111,Présences!$A$2:$A$111,A119))</f>
        <v/>
      </c>
      <c r="D119" s="8">
        <f>IF(A119="","",COUNTIFS(Présences!$A$2:$A$111,A119,Présences!$I$2:$I$111,""))</f>
        <v/>
      </c>
      <c r="E119" s="9">
        <f>IF(OR(A119="",D119&gt;0),"",IFERROR(C119/B119,""))</f>
        <v/>
      </c>
    </row>
    <row r="120">
      <c r="A120" s="38">
        <f>IF(OR(A119="",A119&gt;=Paramètres!$B$3),"",A119+1)</f>
        <v/>
      </c>
      <c r="B120" s="11">
        <f>IF(A120="","",SUMIFS(Présences!$H$2:$H$111,Présences!$A$2:$A$111,A120))</f>
        <v/>
      </c>
      <c r="C120" s="11">
        <f>IF(A120="","",SUMIFS(Présences!$I$2:$I$111,Présences!$A$2:$A$111,A120))</f>
        <v/>
      </c>
      <c r="D120" s="11">
        <f>IF(A120="","",COUNTIFS(Présences!$A$2:$A$111,A120,Présences!$I$2:$I$111,""))</f>
        <v/>
      </c>
      <c r="E120" s="12">
        <f>IF(OR(A120="",D120&gt;0),"",IFERROR(C120/B120,""))</f>
        <v/>
      </c>
    </row>
    <row r="121">
      <c r="A121" s="37">
        <f>IF(OR(A120="",A120&gt;=Paramètres!$B$3),"",A120+1)</f>
        <v/>
      </c>
      <c r="B121" s="8">
        <f>IF(A121="","",SUMIFS(Présences!$H$2:$H$111,Présences!$A$2:$A$111,A121))</f>
        <v/>
      </c>
      <c r="C121" s="8">
        <f>IF(A121="","",SUMIFS(Présences!$I$2:$I$111,Présences!$A$2:$A$111,A121))</f>
        <v/>
      </c>
      <c r="D121" s="8">
        <f>IF(A121="","",COUNTIFS(Présences!$A$2:$A$111,A121,Présences!$I$2:$I$111,""))</f>
        <v/>
      </c>
      <c r="E121" s="9">
        <f>IF(OR(A121="",D121&gt;0),"",IFERROR(C121/B121,""))</f>
        <v/>
      </c>
    </row>
    <row r="122">
      <c r="A122" s="38">
        <f>IF(OR(A121="",A121&gt;=Paramètres!$B$3),"",A121+1)</f>
        <v/>
      </c>
      <c r="B122" s="11">
        <f>IF(A122="","",SUMIFS(Présences!$H$2:$H$111,Présences!$A$2:$A$111,A122))</f>
        <v/>
      </c>
      <c r="C122" s="11">
        <f>IF(A122="","",SUMIFS(Présences!$I$2:$I$111,Présences!$A$2:$A$111,A122))</f>
        <v/>
      </c>
      <c r="D122" s="11">
        <f>IF(A122="","",COUNTIFS(Présences!$A$2:$A$111,A122,Présences!$I$2:$I$111,""))</f>
        <v/>
      </c>
      <c r="E122" s="12">
        <f>IF(OR(A122="",D122&gt;0),"",IFERROR(C122/B122,""))</f>
        <v/>
      </c>
    </row>
    <row r="123">
      <c r="A123" s="37">
        <f>IF(OR(A122="",A122&gt;=Paramètres!$B$3),"",A122+1)</f>
        <v/>
      </c>
      <c r="B123" s="8">
        <f>IF(A123="","",SUMIFS(Présences!$H$2:$H$111,Présences!$A$2:$A$111,A123))</f>
        <v/>
      </c>
      <c r="C123" s="8">
        <f>IF(A123="","",SUMIFS(Présences!$I$2:$I$111,Présences!$A$2:$A$111,A123))</f>
        <v/>
      </c>
      <c r="D123" s="8">
        <f>IF(A123="","",COUNTIFS(Présences!$A$2:$A$111,A123,Présences!$I$2:$I$111,""))</f>
        <v/>
      </c>
      <c r="E123" s="9">
        <f>IF(OR(A123="",D123&gt;0),"",IFERROR(C123/B123,""))</f>
        <v/>
      </c>
    </row>
    <row r="124">
      <c r="A124" s="38">
        <f>IF(OR(A123="",A123&gt;=Paramètres!$B$3),"",A123+1)</f>
        <v/>
      </c>
      <c r="B124" s="11">
        <f>IF(A124="","",SUMIFS(Présences!$H$2:$H$111,Présences!$A$2:$A$111,A124))</f>
        <v/>
      </c>
      <c r="C124" s="11">
        <f>IF(A124="","",SUMIFS(Présences!$I$2:$I$111,Présences!$A$2:$A$111,A124))</f>
        <v/>
      </c>
      <c r="D124" s="11">
        <f>IF(A124="","",COUNTIFS(Présences!$A$2:$A$111,A124,Présences!$I$2:$I$111,""))</f>
        <v/>
      </c>
      <c r="E124" s="12">
        <f>IF(OR(A124="",D124&gt;0),"",IFERROR(C124/B124,""))</f>
        <v/>
      </c>
    </row>
    <row r="125">
      <c r="A125" s="37">
        <f>IF(OR(A124="",A124&gt;=Paramètres!$B$3),"",A124+1)</f>
        <v/>
      </c>
      <c r="B125" s="8">
        <f>IF(A125="","",SUMIFS(Présences!$H$2:$H$111,Présences!$A$2:$A$111,A125))</f>
        <v/>
      </c>
      <c r="C125" s="8">
        <f>IF(A125="","",SUMIFS(Présences!$I$2:$I$111,Présences!$A$2:$A$111,A125))</f>
        <v/>
      </c>
      <c r="D125" s="8">
        <f>IF(A125="","",COUNTIFS(Présences!$A$2:$A$111,A125,Présences!$I$2:$I$111,""))</f>
        <v/>
      </c>
      <c r="E125" s="9">
        <f>IF(OR(A125="",D125&gt;0),"",IFERROR(C125/B125,""))</f>
        <v/>
      </c>
    </row>
    <row r="126">
      <c r="A126" s="38">
        <f>IF(OR(A125="",A125&gt;=Paramètres!$B$3),"",A125+1)</f>
        <v/>
      </c>
      <c r="B126" s="11">
        <f>IF(A126="","",SUMIFS(Présences!$H$2:$H$111,Présences!$A$2:$A$111,A126))</f>
        <v/>
      </c>
      <c r="C126" s="11">
        <f>IF(A126="","",SUMIFS(Présences!$I$2:$I$111,Présences!$A$2:$A$111,A126))</f>
        <v/>
      </c>
      <c r="D126" s="11">
        <f>IF(A126="","",COUNTIFS(Présences!$A$2:$A$111,A126,Présences!$I$2:$I$111,""))</f>
        <v/>
      </c>
      <c r="E126" s="12">
        <f>IF(OR(A126="",D126&gt;0),"",IFERROR(C126/B126,""))</f>
        <v/>
      </c>
    </row>
    <row r="127">
      <c r="A127" s="37">
        <f>IF(OR(A126="",A126&gt;=Paramètres!$B$3),"",A126+1)</f>
        <v/>
      </c>
      <c r="B127" s="8">
        <f>IF(A127="","",SUMIFS(Présences!$H$2:$H$111,Présences!$A$2:$A$111,A127))</f>
        <v/>
      </c>
      <c r="C127" s="8">
        <f>IF(A127="","",SUMIFS(Présences!$I$2:$I$111,Présences!$A$2:$A$111,A127))</f>
        <v/>
      </c>
      <c r="D127" s="8">
        <f>IF(A127="","",COUNTIFS(Présences!$A$2:$A$111,A127,Présences!$I$2:$I$111,""))</f>
        <v/>
      </c>
      <c r="E127" s="9">
        <f>IF(OR(A127="",D127&gt;0),"",IFERROR(C127/B127,""))</f>
        <v/>
      </c>
    </row>
    <row r="128">
      <c r="A128" s="38">
        <f>IF(OR(A127="",A127&gt;=Paramètres!$B$3),"",A127+1)</f>
        <v/>
      </c>
      <c r="B128" s="11">
        <f>IF(A128="","",SUMIFS(Présences!$H$2:$H$111,Présences!$A$2:$A$111,A128))</f>
        <v/>
      </c>
      <c r="C128" s="11">
        <f>IF(A128="","",SUMIFS(Présences!$I$2:$I$111,Présences!$A$2:$A$111,A128))</f>
        <v/>
      </c>
      <c r="D128" s="11">
        <f>IF(A128="","",COUNTIFS(Présences!$A$2:$A$111,A128,Présences!$I$2:$I$111,""))</f>
        <v/>
      </c>
      <c r="E128" s="12">
        <f>IF(OR(A128="",D128&gt;0),"",IFERROR(C128/B128,""))</f>
        <v/>
      </c>
    </row>
    <row r="129">
      <c r="A129" s="37">
        <f>IF(OR(A128="",A128&gt;=Paramètres!$B$3),"",A128+1)</f>
        <v/>
      </c>
      <c r="B129" s="8">
        <f>IF(A129="","",SUMIFS(Présences!$H$2:$H$111,Présences!$A$2:$A$111,A129))</f>
        <v/>
      </c>
      <c r="C129" s="8">
        <f>IF(A129="","",SUMIFS(Présences!$I$2:$I$111,Présences!$A$2:$A$111,A129))</f>
        <v/>
      </c>
      <c r="D129" s="8">
        <f>IF(A129="","",COUNTIFS(Présences!$A$2:$A$111,A129,Présences!$I$2:$I$111,""))</f>
        <v/>
      </c>
      <c r="E129" s="9">
        <f>IF(OR(A129="",D129&gt;0),"",IFERROR(C129/B129,""))</f>
        <v/>
      </c>
    </row>
    <row r="130">
      <c r="A130" s="38">
        <f>IF(OR(A129="",A129&gt;=Paramètres!$B$3),"",A129+1)</f>
        <v/>
      </c>
      <c r="B130" s="11">
        <f>IF(A130="","",SUMIFS(Présences!$H$2:$H$111,Présences!$A$2:$A$111,A130))</f>
        <v/>
      </c>
      <c r="C130" s="11">
        <f>IF(A130="","",SUMIFS(Présences!$I$2:$I$111,Présences!$A$2:$A$111,A130))</f>
        <v/>
      </c>
      <c r="D130" s="11">
        <f>IF(A130="","",COUNTIFS(Présences!$A$2:$A$111,A130,Présences!$I$2:$I$111,""))</f>
        <v/>
      </c>
      <c r="E130" s="12">
        <f>IF(OR(A130="",D130&gt;0),"",IFERROR(C130/B130,""))</f>
        <v/>
      </c>
    </row>
    <row r="131">
      <c r="A131" s="37">
        <f>IF(OR(A130="",A130&gt;=Paramètres!$B$3),"",A130+1)</f>
        <v/>
      </c>
      <c r="B131" s="8">
        <f>IF(A131="","",SUMIFS(Présences!$H$2:$H$111,Présences!$A$2:$A$111,A131))</f>
        <v/>
      </c>
      <c r="C131" s="8">
        <f>IF(A131="","",SUMIFS(Présences!$I$2:$I$111,Présences!$A$2:$A$111,A131))</f>
        <v/>
      </c>
      <c r="D131" s="8">
        <f>IF(A131="","",COUNTIFS(Présences!$A$2:$A$111,A131,Présences!$I$2:$I$111,""))</f>
        <v/>
      </c>
      <c r="E131" s="9">
        <f>IF(OR(A131="",D131&gt;0),"",IFERROR(C131/B131,""))</f>
        <v/>
      </c>
    </row>
    <row r="132">
      <c r="A132" s="38">
        <f>IF(OR(A131="",A131&gt;=Paramètres!$B$3),"",A131+1)</f>
        <v/>
      </c>
      <c r="B132" s="11">
        <f>IF(A132="","",SUMIFS(Présences!$H$2:$H$111,Présences!$A$2:$A$111,A132))</f>
        <v/>
      </c>
      <c r="C132" s="11">
        <f>IF(A132="","",SUMIFS(Présences!$I$2:$I$111,Présences!$A$2:$A$111,A132))</f>
        <v/>
      </c>
      <c r="D132" s="11">
        <f>IF(A132="","",COUNTIFS(Présences!$A$2:$A$111,A132,Présences!$I$2:$I$111,""))</f>
        <v/>
      </c>
      <c r="E132" s="12">
        <f>IF(OR(A132="",D132&gt;0),"",IFERROR(C132/B132,""))</f>
        <v/>
      </c>
    </row>
    <row r="133">
      <c r="A133" s="37">
        <f>IF(OR(A132="",A132&gt;=Paramètres!$B$3),"",A132+1)</f>
        <v/>
      </c>
      <c r="B133" s="8">
        <f>IF(A133="","",SUMIFS(Présences!$H$2:$H$111,Présences!$A$2:$A$111,A133))</f>
        <v/>
      </c>
      <c r="C133" s="8">
        <f>IF(A133="","",SUMIFS(Présences!$I$2:$I$111,Présences!$A$2:$A$111,A133))</f>
        <v/>
      </c>
      <c r="D133" s="8">
        <f>IF(A133="","",COUNTIFS(Présences!$A$2:$A$111,A133,Présences!$I$2:$I$111,""))</f>
        <v/>
      </c>
      <c r="E133" s="9">
        <f>IF(OR(A133="",D133&gt;0),"",IFERROR(C133/B133,""))</f>
        <v/>
      </c>
    </row>
    <row r="134">
      <c r="A134" s="38">
        <f>IF(OR(A133="",A133&gt;=Paramètres!$B$3),"",A133+1)</f>
        <v/>
      </c>
      <c r="B134" s="11">
        <f>IF(A134="","",SUMIFS(Présences!$H$2:$H$111,Présences!$A$2:$A$111,A134))</f>
        <v/>
      </c>
      <c r="C134" s="11">
        <f>IF(A134="","",SUMIFS(Présences!$I$2:$I$111,Présences!$A$2:$A$111,A134))</f>
        <v/>
      </c>
      <c r="D134" s="11">
        <f>IF(A134="","",COUNTIFS(Présences!$A$2:$A$111,A134,Présences!$I$2:$I$111,""))</f>
        <v/>
      </c>
      <c r="E134" s="12">
        <f>IF(OR(A134="",D134&gt;0),"",IFERROR(C134/B134,""))</f>
        <v/>
      </c>
    </row>
    <row r="135">
      <c r="A135" s="37">
        <f>IF(OR(A134="",A134&gt;=Paramètres!$B$3),"",A134+1)</f>
        <v/>
      </c>
      <c r="B135" s="8">
        <f>IF(A135="","",SUMIFS(Présences!$H$2:$H$111,Présences!$A$2:$A$111,A135))</f>
        <v/>
      </c>
      <c r="C135" s="8">
        <f>IF(A135="","",SUMIFS(Présences!$I$2:$I$111,Présences!$A$2:$A$111,A135))</f>
        <v/>
      </c>
      <c r="D135" s="8">
        <f>IF(A135="","",COUNTIFS(Présences!$A$2:$A$111,A135,Présences!$I$2:$I$111,""))</f>
        <v/>
      </c>
      <c r="E135" s="9">
        <f>IF(OR(A135="",D135&gt;0),"",IFERROR(C135/B135,""))</f>
        <v/>
      </c>
    </row>
    <row r="136">
      <c r="A136" s="38">
        <f>IF(OR(A135="",A135&gt;=Paramètres!$B$3),"",A135+1)</f>
        <v/>
      </c>
      <c r="B136" s="11">
        <f>IF(A136="","",SUMIFS(Présences!$H$2:$H$111,Présences!$A$2:$A$111,A136))</f>
        <v/>
      </c>
      <c r="C136" s="11">
        <f>IF(A136="","",SUMIFS(Présences!$I$2:$I$111,Présences!$A$2:$A$111,A136))</f>
        <v/>
      </c>
      <c r="D136" s="11">
        <f>IF(A136="","",COUNTIFS(Présences!$A$2:$A$111,A136,Présences!$I$2:$I$111,""))</f>
        <v/>
      </c>
      <c r="E136" s="12">
        <f>IF(OR(A136="",D136&gt;0),"",IFERROR(C136/B136,""))</f>
        <v/>
      </c>
    </row>
    <row r="137">
      <c r="A137" s="37">
        <f>IF(OR(A136="",A136&gt;=Paramètres!$B$3),"",A136+1)</f>
        <v/>
      </c>
      <c r="B137" s="8">
        <f>IF(A137="","",SUMIFS(Présences!$H$2:$H$111,Présences!$A$2:$A$111,A137))</f>
        <v/>
      </c>
      <c r="C137" s="8">
        <f>IF(A137="","",SUMIFS(Présences!$I$2:$I$111,Présences!$A$2:$A$111,A137))</f>
        <v/>
      </c>
      <c r="D137" s="8">
        <f>IF(A137="","",COUNTIFS(Présences!$A$2:$A$111,A137,Présences!$I$2:$I$111,""))</f>
        <v/>
      </c>
      <c r="E137" s="9">
        <f>IF(OR(A137="",D137&gt;0),"",IFERROR(C137/B137,""))</f>
        <v/>
      </c>
    </row>
    <row r="138">
      <c r="A138" s="38">
        <f>IF(OR(A137="",A137&gt;=Paramètres!$B$3),"",A137+1)</f>
        <v/>
      </c>
      <c r="B138" s="11">
        <f>IF(A138="","",SUMIFS(Présences!$H$2:$H$111,Présences!$A$2:$A$111,A138))</f>
        <v/>
      </c>
      <c r="C138" s="11">
        <f>IF(A138="","",SUMIFS(Présences!$I$2:$I$111,Présences!$A$2:$A$111,A138))</f>
        <v/>
      </c>
      <c r="D138" s="11">
        <f>IF(A138="","",COUNTIFS(Présences!$A$2:$A$111,A138,Présences!$I$2:$I$111,""))</f>
        <v/>
      </c>
      <c r="E138" s="12">
        <f>IF(OR(A138="",D138&gt;0),"",IFERROR(C138/B138,""))</f>
        <v/>
      </c>
    </row>
    <row r="139">
      <c r="A139" s="37">
        <f>IF(OR(A138="",A138&gt;=Paramètres!$B$3),"",A138+1)</f>
        <v/>
      </c>
      <c r="B139" s="8">
        <f>IF(A139="","",SUMIFS(Présences!$H$2:$H$111,Présences!$A$2:$A$111,A139))</f>
        <v/>
      </c>
      <c r="C139" s="8">
        <f>IF(A139="","",SUMIFS(Présences!$I$2:$I$111,Présences!$A$2:$A$111,A139))</f>
        <v/>
      </c>
      <c r="D139" s="8">
        <f>IF(A139="","",COUNTIFS(Présences!$A$2:$A$111,A139,Présences!$I$2:$I$111,""))</f>
        <v/>
      </c>
      <c r="E139" s="9">
        <f>IF(OR(A139="",D139&gt;0),"",IFERROR(C139/B139,""))</f>
        <v/>
      </c>
    </row>
    <row r="140">
      <c r="A140" s="38">
        <f>IF(OR(A139="",A139&gt;=Paramètres!$B$3),"",A139+1)</f>
        <v/>
      </c>
      <c r="B140" s="11">
        <f>IF(A140="","",SUMIFS(Présences!$H$2:$H$111,Présences!$A$2:$A$111,A140))</f>
        <v/>
      </c>
      <c r="C140" s="11">
        <f>IF(A140="","",SUMIFS(Présences!$I$2:$I$111,Présences!$A$2:$A$111,A140))</f>
        <v/>
      </c>
      <c r="D140" s="11">
        <f>IF(A140="","",COUNTIFS(Présences!$A$2:$A$111,A140,Présences!$I$2:$I$111,""))</f>
        <v/>
      </c>
      <c r="E140" s="12">
        <f>IF(OR(A140="",D140&gt;0),"",IFERROR(C140/B140,""))</f>
        <v/>
      </c>
    </row>
    <row r="141">
      <c r="A141" s="37">
        <f>IF(OR(A140="",A140&gt;=Paramètres!$B$3),"",A140+1)</f>
        <v/>
      </c>
      <c r="B141" s="8">
        <f>IF(A141="","",SUMIFS(Présences!$H$2:$H$111,Présences!$A$2:$A$111,A141))</f>
        <v/>
      </c>
      <c r="C141" s="8">
        <f>IF(A141="","",SUMIFS(Présences!$I$2:$I$111,Présences!$A$2:$A$111,A141))</f>
        <v/>
      </c>
      <c r="D141" s="8">
        <f>IF(A141="","",COUNTIFS(Présences!$A$2:$A$111,A141,Présences!$I$2:$I$111,""))</f>
        <v/>
      </c>
      <c r="E141" s="9">
        <f>IF(OR(A141="",D141&gt;0),"",IFERROR(C141/B141,""))</f>
        <v/>
      </c>
    </row>
    <row r="142">
      <c r="A142" s="38">
        <f>IF(OR(A141="",A141&gt;=Paramètres!$B$3),"",A141+1)</f>
        <v/>
      </c>
      <c r="B142" s="11">
        <f>IF(A142="","",SUMIFS(Présences!$H$2:$H$111,Présences!$A$2:$A$111,A142))</f>
        <v/>
      </c>
      <c r="C142" s="11">
        <f>IF(A142="","",SUMIFS(Présences!$I$2:$I$111,Présences!$A$2:$A$111,A142))</f>
        <v/>
      </c>
      <c r="D142" s="11">
        <f>IF(A142="","",COUNTIFS(Présences!$A$2:$A$111,A142,Présences!$I$2:$I$111,""))</f>
        <v/>
      </c>
      <c r="E142" s="12">
        <f>IF(OR(A142="",D142&gt;0),"",IFERROR(C142/B142,""))</f>
        <v/>
      </c>
    </row>
    <row r="143">
      <c r="A143" s="37">
        <f>IF(OR(A142="",A142&gt;=Paramètres!$B$3),"",A142+1)</f>
        <v/>
      </c>
      <c r="B143" s="8">
        <f>IF(A143="","",SUMIFS(Présences!$H$2:$H$111,Présences!$A$2:$A$111,A143))</f>
        <v/>
      </c>
      <c r="C143" s="8">
        <f>IF(A143="","",SUMIFS(Présences!$I$2:$I$111,Présences!$A$2:$A$111,A143))</f>
        <v/>
      </c>
      <c r="D143" s="8">
        <f>IF(A143="","",COUNTIFS(Présences!$A$2:$A$111,A143,Présences!$I$2:$I$111,""))</f>
        <v/>
      </c>
      <c r="E143" s="9">
        <f>IF(OR(A143="",D143&gt;0),"",IFERROR(C143/B143,""))</f>
        <v/>
      </c>
    </row>
    <row r="144">
      <c r="A144" s="38">
        <f>IF(OR(A143="",A143&gt;=Paramètres!$B$3),"",A143+1)</f>
        <v/>
      </c>
      <c r="B144" s="11">
        <f>IF(A144="","",SUMIFS(Présences!$H$2:$H$111,Présences!$A$2:$A$111,A144))</f>
        <v/>
      </c>
      <c r="C144" s="11">
        <f>IF(A144="","",SUMIFS(Présences!$I$2:$I$111,Présences!$A$2:$A$111,A144))</f>
        <v/>
      </c>
      <c r="D144" s="11">
        <f>IF(A144="","",COUNTIFS(Présences!$A$2:$A$111,A144,Présences!$I$2:$I$111,""))</f>
        <v/>
      </c>
      <c r="E144" s="12">
        <f>IF(OR(A144="",D144&gt;0),"",IFERROR(C144/B144,""))</f>
        <v/>
      </c>
    </row>
    <row r="145">
      <c r="A145" s="37">
        <f>IF(OR(A144="",A144&gt;=Paramètres!$B$3),"",A144+1)</f>
        <v/>
      </c>
      <c r="B145" s="8">
        <f>IF(A145="","",SUMIFS(Présences!$H$2:$H$111,Présences!$A$2:$A$111,A145))</f>
        <v/>
      </c>
      <c r="C145" s="8">
        <f>IF(A145="","",SUMIFS(Présences!$I$2:$I$111,Présences!$A$2:$A$111,A145))</f>
        <v/>
      </c>
      <c r="D145" s="8">
        <f>IF(A145="","",COUNTIFS(Présences!$A$2:$A$111,A145,Présences!$I$2:$I$111,""))</f>
        <v/>
      </c>
      <c r="E145" s="9">
        <f>IF(OR(A145="",D145&gt;0),"",IFERROR(C145/B145,""))</f>
        <v/>
      </c>
    </row>
    <row r="146">
      <c r="A146" s="38">
        <f>IF(OR(A145="",A145&gt;=Paramètres!$B$3),"",A145+1)</f>
        <v/>
      </c>
      <c r="B146" s="11">
        <f>IF(A146="","",SUMIFS(Présences!$H$2:$H$111,Présences!$A$2:$A$111,A146))</f>
        <v/>
      </c>
      <c r="C146" s="11">
        <f>IF(A146="","",SUMIFS(Présences!$I$2:$I$111,Présences!$A$2:$A$111,A146))</f>
        <v/>
      </c>
      <c r="D146" s="11">
        <f>IF(A146="","",COUNTIFS(Présences!$A$2:$A$111,A146,Présences!$I$2:$I$111,""))</f>
        <v/>
      </c>
      <c r="E146" s="12">
        <f>IF(OR(A146="",D146&gt;0),"",IFERROR(C146/B146,""))</f>
        <v/>
      </c>
    </row>
    <row r="147">
      <c r="A147" s="37">
        <f>IF(OR(A146="",A146&gt;=Paramètres!$B$3),"",A146+1)</f>
        <v/>
      </c>
      <c r="B147" s="8">
        <f>IF(A147="","",SUMIFS(Présences!$H$2:$H$111,Présences!$A$2:$A$111,A147))</f>
        <v/>
      </c>
      <c r="C147" s="8">
        <f>IF(A147="","",SUMIFS(Présences!$I$2:$I$111,Présences!$A$2:$A$111,A147))</f>
        <v/>
      </c>
      <c r="D147" s="8">
        <f>IF(A147="","",COUNTIFS(Présences!$A$2:$A$111,A147,Présences!$I$2:$I$111,""))</f>
        <v/>
      </c>
      <c r="E147" s="9">
        <f>IF(OR(A147="",D147&gt;0),"",IFERROR(C147/B147,""))</f>
        <v/>
      </c>
    </row>
    <row r="148">
      <c r="A148" s="38">
        <f>IF(OR(A147="",A147&gt;=Paramètres!$B$3),"",A147+1)</f>
        <v/>
      </c>
      <c r="B148" s="11">
        <f>IF(A148="","",SUMIFS(Présences!$H$2:$H$111,Présences!$A$2:$A$111,A148))</f>
        <v/>
      </c>
      <c r="C148" s="11">
        <f>IF(A148="","",SUMIFS(Présences!$I$2:$I$111,Présences!$A$2:$A$111,A148))</f>
        <v/>
      </c>
      <c r="D148" s="11">
        <f>IF(A148="","",COUNTIFS(Présences!$A$2:$A$111,A148,Présences!$I$2:$I$111,""))</f>
        <v/>
      </c>
      <c r="E148" s="12">
        <f>IF(OR(A148="",D148&gt;0),"",IFERROR(C148/B148,""))</f>
        <v/>
      </c>
    </row>
    <row r="149">
      <c r="A149" s="37">
        <f>IF(OR(A148="",A148&gt;=Paramètres!$B$3),"",A148+1)</f>
        <v/>
      </c>
      <c r="B149" s="8">
        <f>IF(A149="","",SUMIFS(Présences!$H$2:$H$111,Présences!$A$2:$A$111,A149))</f>
        <v/>
      </c>
      <c r="C149" s="8">
        <f>IF(A149="","",SUMIFS(Présences!$I$2:$I$111,Présences!$A$2:$A$111,A149))</f>
        <v/>
      </c>
      <c r="D149" s="8">
        <f>IF(A149="","",COUNTIFS(Présences!$A$2:$A$111,A149,Présences!$I$2:$I$111,""))</f>
        <v/>
      </c>
      <c r="E149" s="9">
        <f>IF(OR(A149="",D149&gt;0),"",IFERROR(C149/B149,""))</f>
        <v/>
      </c>
    </row>
    <row r="150">
      <c r="A150" s="38">
        <f>IF(OR(A149="",A149&gt;=Paramètres!$B$3),"",A149+1)</f>
        <v/>
      </c>
      <c r="B150" s="11">
        <f>IF(A150="","",SUMIFS(Présences!$H$2:$H$111,Présences!$A$2:$A$111,A150))</f>
        <v/>
      </c>
      <c r="C150" s="11">
        <f>IF(A150="","",SUMIFS(Présences!$I$2:$I$111,Présences!$A$2:$A$111,A150))</f>
        <v/>
      </c>
      <c r="D150" s="11">
        <f>IF(A150="","",COUNTIFS(Présences!$A$2:$A$111,A150,Présences!$I$2:$I$111,""))</f>
        <v/>
      </c>
      <c r="E150" s="12">
        <f>IF(OR(A150="",D150&gt;0),"",IFERROR(C150/B150,""))</f>
        <v/>
      </c>
    </row>
    <row r="151">
      <c r="A151" s="37">
        <f>IF(OR(A150="",A150&gt;=Paramètres!$B$3),"",A150+1)</f>
        <v/>
      </c>
      <c r="B151" s="8">
        <f>IF(A151="","",SUMIFS(Présences!$H$2:$H$111,Présences!$A$2:$A$111,A151))</f>
        <v/>
      </c>
      <c r="C151" s="8">
        <f>IF(A151="","",SUMIFS(Présences!$I$2:$I$111,Présences!$A$2:$A$111,A151))</f>
        <v/>
      </c>
      <c r="D151" s="8">
        <f>IF(A151="","",COUNTIFS(Présences!$A$2:$A$111,A151,Présences!$I$2:$I$111,""))</f>
        <v/>
      </c>
      <c r="E151" s="9">
        <f>IF(OR(A151="",D151&gt;0),"",IFERROR(C151/B151,""))</f>
        <v/>
      </c>
    </row>
    <row r="152">
      <c r="A152" s="38">
        <f>IF(OR(A151="",A151&gt;=Paramètres!$B$3),"",A151+1)</f>
        <v/>
      </c>
      <c r="B152" s="11">
        <f>IF(A152="","",SUMIFS(Présences!$H$2:$H$111,Présences!$A$2:$A$111,A152))</f>
        <v/>
      </c>
      <c r="C152" s="11">
        <f>IF(A152="","",SUMIFS(Présences!$I$2:$I$111,Présences!$A$2:$A$111,A152))</f>
        <v/>
      </c>
      <c r="D152" s="11">
        <f>IF(A152="","",COUNTIFS(Présences!$A$2:$A$111,A152,Présences!$I$2:$I$111,""))</f>
        <v/>
      </c>
      <c r="E152" s="12">
        <f>IF(OR(A152="",D152&gt;0),"",IFERROR(C152/B152,""))</f>
        <v/>
      </c>
    </row>
    <row r="153">
      <c r="A153" s="37">
        <f>IF(OR(A152="",A152&gt;=Paramètres!$B$3),"",A152+1)</f>
        <v/>
      </c>
      <c r="B153" s="8">
        <f>IF(A153="","",SUMIFS(Présences!$H$2:$H$111,Présences!$A$2:$A$111,A153))</f>
        <v/>
      </c>
      <c r="C153" s="8">
        <f>IF(A153="","",SUMIFS(Présences!$I$2:$I$111,Présences!$A$2:$A$111,A153))</f>
        <v/>
      </c>
      <c r="D153" s="8">
        <f>IF(A153="","",COUNTIFS(Présences!$A$2:$A$111,A153,Présences!$I$2:$I$111,""))</f>
        <v/>
      </c>
      <c r="E153" s="9">
        <f>IF(OR(A153="",D153&gt;0),"",IFERROR(C153/B153,""))</f>
        <v/>
      </c>
    </row>
    <row r="154">
      <c r="A154" s="38">
        <f>IF(OR(A153="",A153&gt;=Paramètres!$B$3),"",A153+1)</f>
        <v/>
      </c>
      <c r="B154" s="11">
        <f>IF(A154="","",SUMIFS(Présences!$H$2:$H$111,Présences!$A$2:$A$111,A154))</f>
        <v/>
      </c>
      <c r="C154" s="11">
        <f>IF(A154="","",SUMIFS(Présences!$I$2:$I$111,Présences!$A$2:$A$111,A154))</f>
        <v/>
      </c>
      <c r="D154" s="11">
        <f>IF(A154="","",COUNTIFS(Présences!$A$2:$A$111,A154,Présences!$I$2:$I$111,""))</f>
        <v/>
      </c>
      <c r="E154" s="12">
        <f>IF(OR(A154="",D154&gt;0),"",IFERROR(C154/B154,""))</f>
        <v/>
      </c>
    </row>
    <row r="155">
      <c r="A155" s="37">
        <f>IF(OR(A154="",A154&gt;=Paramètres!$B$3),"",A154+1)</f>
        <v/>
      </c>
      <c r="B155" s="8">
        <f>IF(A155="","",SUMIFS(Présences!$H$2:$H$111,Présences!$A$2:$A$111,A155))</f>
        <v/>
      </c>
      <c r="C155" s="8">
        <f>IF(A155="","",SUMIFS(Présences!$I$2:$I$111,Présences!$A$2:$A$111,A155))</f>
        <v/>
      </c>
      <c r="D155" s="8">
        <f>IF(A155="","",COUNTIFS(Présences!$A$2:$A$111,A155,Présences!$I$2:$I$111,""))</f>
        <v/>
      </c>
      <c r="E155" s="9">
        <f>IF(OR(A155="",D155&gt;0),"",IFERROR(C155/B155,""))</f>
        <v/>
      </c>
    </row>
    <row r="156">
      <c r="A156" s="38">
        <f>IF(OR(A155="",A155&gt;=Paramètres!$B$3),"",A155+1)</f>
        <v/>
      </c>
      <c r="B156" s="11">
        <f>IF(A156="","",SUMIFS(Présences!$H$2:$H$111,Présences!$A$2:$A$111,A156))</f>
        <v/>
      </c>
      <c r="C156" s="11">
        <f>IF(A156="","",SUMIFS(Présences!$I$2:$I$111,Présences!$A$2:$A$111,A156))</f>
        <v/>
      </c>
      <c r="D156" s="11">
        <f>IF(A156="","",COUNTIFS(Présences!$A$2:$A$111,A156,Présences!$I$2:$I$111,""))</f>
        <v/>
      </c>
      <c r="E156" s="12">
        <f>IF(OR(A156="",D156&gt;0),"",IFERROR(C156/B156,""))</f>
        <v/>
      </c>
    </row>
    <row r="157">
      <c r="A157" s="37">
        <f>IF(OR(A156="",A156&gt;=Paramètres!$B$3),"",A156+1)</f>
        <v/>
      </c>
      <c r="B157" s="8">
        <f>IF(A157="","",SUMIFS(Présences!$H$2:$H$111,Présences!$A$2:$A$111,A157))</f>
        <v/>
      </c>
      <c r="C157" s="8">
        <f>IF(A157="","",SUMIFS(Présences!$I$2:$I$111,Présences!$A$2:$A$111,A157))</f>
        <v/>
      </c>
      <c r="D157" s="8">
        <f>IF(A157="","",COUNTIFS(Présences!$A$2:$A$111,A157,Présences!$I$2:$I$111,""))</f>
        <v/>
      </c>
      <c r="E157" s="9">
        <f>IF(OR(A157="",D157&gt;0),"",IFERROR(C157/B157,""))</f>
        <v/>
      </c>
    </row>
    <row r="158">
      <c r="A158" s="38">
        <f>IF(OR(A157="",A157&gt;=Paramètres!$B$3),"",A157+1)</f>
        <v/>
      </c>
      <c r="B158" s="11">
        <f>IF(A158="","",SUMIFS(Présences!$H$2:$H$111,Présences!$A$2:$A$111,A158))</f>
        <v/>
      </c>
      <c r="C158" s="11">
        <f>IF(A158="","",SUMIFS(Présences!$I$2:$I$111,Présences!$A$2:$A$111,A158))</f>
        <v/>
      </c>
      <c r="D158" s="11">
        <f>IF(A158="","",COUNTIFS(Présences!$A$2:$A$111,A158,Présences!$I$2:$I$111,""))</f>
        <v/>
      </c>
      <c r="E158" s="12">
        <f>IF(OR(A158="",D158&gt;0),"",IFERROR(C158/B158,""))</f>
        <v/>
      </c>
    </row>
    <row r="159">
      <c r="A159" s="37">
        <f>IF(OR(A158="",A158&gt;=Paramètres!$B$3),"",A158+1)</f>
        <v/>
      </c>
      <c r="B159" s="8">
        <f>IF(A159="","",SUMIFS(Présences!$H$2:$H$111,Présences!$A$2:$A$111,A159))</f>
        <v/>
      </c>
      <c r="C159" s="8">
        <f>IF(A159="","",SUMIFS(Présences!$I$2:$I$111,Présences!$A$2:$A$111,A159))</f>
        <v/>
      </c>
      <c r="D159" s="8">
        <f>IF(A159="","",COUNTIFS(Présences!$A$2:$A$111,A159,Présences!$I$2:$I$111,""))</f>
        <v/>
      </c>
      <c r="E159" s="9">
        <f>IF(OR(A159="",D159&gt;0),"",IFERROR(C159/B159,""))</f>
        <v/>
      </c>
    </row>
    <row r="160">
      <c r="A160" s="38">
        <f>IF(OR(A159="",A159&gt;=Paramètres!$B$3),"",A159+1)</f>
        <v/>
      </c>
      <c r="B160" s="11">
        <f>IF(A160="","",SUMIFS(Présences!$H$2:$H$111,Présences!$A$2:$A$111,A160))</f>
        <v/>
      </c>
      <c r="C160" s="11">
        <f>IF(A160="","",SUMIFS(Présences!$I$2:$I$111,Présences!$A$2:$A$111,A160))</f>
        <v/>
      </c>
      <c r="D160" s="11">
        <f>IF(A160="","",COUNTIFS(Présences!$A$2:$A$111,A160,Présences!$I$2:$I$111,""))</f>
        <v/>
      </c>
      <c r="E160" s="12">
        <f>IF(OR(A160="",D160&gt;0),"",IFERROR(C160/B160,""))</f>
        <v/>
      </c>
    </row>
    <row r="161">
      <c r="A161" s="37">
        <f>IF(OR(A160="",A160&gt;=Paramètres!$B$3),"",A160+1)</f>
        <v/>
      </c>
      <c r="B161" s="8">
        <f>IF(A161="","",SUMIFS(Présences!$H$2:$H$111,Présences!$A$2:$A$111,A161))</f>
        <v/>
      </c>
      <c r="C161" s="8">
        <f>IF(A161="","",SUMIFS(Présences!$I$2:$I$111,Présences!$A$2:$A$111,A161))</f>
        <v/>
      </c>
      <c r="D161" s="8">
        <f>IF(A161="","",COUNTIFS(Présences!$A$2:$A$111,A161,Présences!$I$2:$I$111,""))</f>
        <v/>
      </c>
      <c r="E161" s="9">
        <f>IF(OR(A161="",D161&gt;0),"",IFERROR(C161/B161,""))</f>
        <v/>
      </c>
    </row>
    <row r="162">
      <c r="A162" s="38">
        <f>IF(OR(A161="",A161&gt;=Paramètres!$B$3),"",A161+1)</f>
        <v/>
      </c>
      <c r="B162" s="11">
        <f>IF(A162="","",SUMIFS(Présences!$H$2:$H$111,Présences!$A$2:$A$111,A162))</f>
        <v/>
      </c>
      <c r="C162" s="11">
        <f>IF(A162="","",SUMIFS(Présences!$I$2:$I$111,Présences!$A$2:$A$111,A162))</f>
        <v/>
      </c>
      <c r="D162" s="11">
        <f>IF(A162="","",COUNTIFS(Présences!$A$2:$A$111,A162,Présences!$I$2:$I$111,""))</f>
        <v/>
      </c>
      <c r="E162" s="12">
        <f>IF(OR(A162="",D162&gt;0),"",IFERROR(C162/B162,""))</f>
        <v/>
      </c>
    </row>
    <row r="163">
      <c r="A163" s="37">
        <f>IF(OR(A162="",A162&gt;=Paramètres!$B$3),"",A162+1)</f>
        <v/>
      </c>
      <c r="B163" s="8">
        <f>IF(A163="","",SUMIFS(Présences!$H$2:$H$111,Présences!$A$2:$A$111,A163))</f>
        <v/>
      </c>
      <c r="C163" s="8">
        <f>IF(A163="","",SUMIFS(Présences!$I$2:$I$111,Présences!$A$2:$A$111,A163))</f>
        <v/>
      </c>
      <c r="D163" s="8">
        <f>IF(A163="","",COUNTIFS(Présences!$A$2:$A$111,A163,Présences!$I$2:$I$111,""))</f>
        <v/>
      </c>
      <c r="E163" s="9">
        <f>IF(OR(A163="",D163&gt;0),"",IFERROR(C163/B163,""))</f>
        <v/>
      </c>
    </row>
    <row r="164">
      <c r="A164" s="38">
        <f>IF(OR(A163="",A163&gt;=Paramètres!$B$3),"",A163+1)</f>
        <v/>
      </c>
      <c r="B164" s="11">
        <f>IF(A164="","",SUMIFS(Présences!$H$2:$H$111,Présences!$A$2:$A$111,A164))</f>
        <v/>
      </c>
      <c r="C164" s="11">
        <f>IF(A164="","",SUMIFS(Présences!$I$2:$I$111,Présences!$A$2:$A$111,A164))</f>
        <v/>
      </c>
      <c r="D164" s="11">
        <f>IF(A164="","",COUNTIFS(Présences!$A$2:$A$111,A164,Présences!$I$2:$I$111,""))</f>
        <v/>
      </c>
      <c r="E164" s="12">
        <f>IF(OR(A164="",D164&gt;0),"",IFERROR(C164/B164,""))</f>
        <v/>
      </c>
    </row>
    <row r="165">
      <c r="A165" s="37">
        <f>IF(OR(A164="",A164&gt;=Paramètres!$B$3),"",A164+1)</f>
        <v/>
      </c>
      <c r="B165" s="8">
        <f>IF(A165="","",SUMIFS(Présences!$H$2:$H$111,Présences!$A$2:$A$111,A165))</f>
        <v/>
      </c>
      <c r="C165" s="8">
        <f>IF(A165="","",SUMIFS(Présences!$I$2:$I$111,Présences!$A$2:$A$111,A165))</f>
        <v/>
      </c>
      <c r="D165" s="8">
        <f>IF(A165="","",COUNTIFS(Présences!$A$2:$A$111,A165,Présences!$I$2:$I$111,""))</f>
        <v/>
      </c>
      <c r="E165" s="9">
        <f>IF(OR(A165="",D165&gt;0),"",IFERROR(C165/B165,""))</f>
        <v/>
      </c>
    </row>
    <row r="166">
      <c r="A166" s="38">
        <f>IF(OR(A165="",A165&gt;=Paramètres!$B$3),"",A165+1)</f>
        <v/>
      </c>
      <c r="B166" s="11">
        <f>IF(A166="","",SUMIFS(Présences!$H$2:$H$111,Présences!$A$2:$A$111,A166))</f>
        <v/>
      </c>
      <c r="C166" s="11">
        <f>IF(A166="","",SUMIFS(Présences!$I$2:$I$111,Présences!$A$2:$A$111,A166))</f>
        <v/>
      </c>
      <c r="D166" s="11">
        <f>IF(A166="","",COUNTIFS(Présences!$A$2:$A$111,A166,Présences!$I$2:$I$111,""))</f>
        <v/>
      </c>
      <c r="E166" s="12">
        <f>IF(OR(A166="",D166&gt;0),"",IFERROR(C166/B166,""))</f>
        <v/>
      </c>
    </row>
    <row r="167">
      <c r="A167" s="37">
        <f>IF(OR(A166="",A166&gt;=Paramètres!$B$3),"",A166+1)</f>
        <v/>
      </c>
      <c r="B167" s="8">
        <f>IF(A167="","",SUMIFS(Présences!$H$2:$H$111,Présences!$A$2:$A$111,A167))</f>
        <v/>
      </c>
      <c r="C167" s="8">
        <f>IF(A167="","",SUMIFS(Présences!$I$2:$I$111,Présences!$A$2:$A$111,A167))</f>
        <v/>
      </c>
      <c r="D167" s="8">
        <f>IF(A167="","",COUNTIFS(Présences!$A$2:$A$111,A167,Présences!$I$2:$I$111,""))</f>
        <v/>
      </c>
      <c r="E167" s="9">
        <f>IF(OR(A167="",D167&gt;0),"",IFERROR(C167/B167,""))</f>
        <v/>
      </c>
    </row>
    <row r="168">
      <c r="A168" s="38">
        <f>IF(OR(A167="",A167&gt;=Paramètres!$B$3),"",A167+1)</f>
        <v/>
      </c>
      <c r="B168" s="11">
        <f>IF(A168="","",SUMIFS(Présences!$H$2:$H$111,Présences!$A$2:$A$111,A168))</f>
        <v/>
      </c>
      <c r="C168" s="11">
        <f>IF(A168="","",SUMIFS(Présences!$I$2:$I$111,Présences!$A$2:$A$111,A168))</f>
        <v/>
      </c>
      <c r="D168" s="11">
        <f>IF(A168="","",COUNTIFS(Présences!$A$2:$A$111,A168,Présences!$I$2:$I$111,""))</f>
        <v/>
      </c>
      <c r="E168" s="12">
        <f>IF(OR(A168="",D168&gt;0),"",IFERROR(C168/B168,""))</f>
        <v/>
      </c>
    </row>
    <row r="169">
      <c r="A169" s="37">
        <f>IF(OR(A168="",A168&gt;=Paramètres!$B$3),"",A168+1)</f>
        <v/>
      </c>
      <c r="B169" s="8">
        <f>IF(A169="","",SUMIFS(Présences!$H$2:$H$111,Présences!$A$2:$A$111,A169))</f>
        <v/>
      </c>
      <c r="C169" s="8">
        <f>IF(A169="","",SUMIFS(Présences!$I$2:$I$111,Présences!$A$2:$A$111,A169))</f>
        <v/>
      </c>
      <c r="D169" s="8">
        <f>IF(A169="","",COUNTIFS(Présences!$A$2:$A$111,A169,Présences!$I$2:$I$111,""))</f>
        <v/>
      </c>
      <c r="E169" s="9">
        <f>IF(OR(A169="",D169&gt;0),"",IFERROR(C169/B169,""))</f>
        <v/>
      </c>
    </row>
    <row r="170">
      <c r="A170" s="38">
        <f>IF(OR(A169="",A169&gt;=Paramètres!$B$3),"",A169+1)</f>
        <v/>
      </c>
      <c r="B170" s="11">
        <f>IF(A170="","",SUMIFS(Présences!$H$2:$H$111,Présences!$A$2:$A$111,A170))</f>
        <v/>
      </c>
      <c r="C170" s="11">
        <f>IF(A170="","",SUMIFS(Présences!$I$2:$I$111,Présences!$A$2:$A$111,A170))</f>
        <v/>
      </c>
      <c r="D170" s="11">
        <f>IF(A170="","",COUNTIFS(Présences!$A$2:$A$111,A170,Présences!$I$2:$I$111,""))</f>
        <v/>
      </c>
      <c r="E170" s="12">
        <f>IF(OR(A170="",D170&gt;0),"",IFERROR(C170/B170,""))</f>
        <v/>
      </c>
    </row>
    <row r="171">
      <c r="A171" s="37">
        <f>IF(OR(A170="",A170&gt;=Paramètres!$B$3),"",A170+1)</f>
        <v/>
      </c>
      <c r="B171" s="8">
        <f>IF(A171="","",SUMIFS(Présences!$H$2:$H$111,Présences!$A$2:$A$111,A171))</f>
        <v/>
      </c>
      <c r="C171" s="8">
        <f>IF(A171="","",SUMIFS(Présences!$I$2:$I$111,Présences!$A$2:$A$111,A171))</f>
        <v/>
      </c>
      <c r="D171" s="8">
        <f>IF(A171="","",COUNTIFS(Présences!$A$2:$A$111,A171,Présences!$I$2:$I$111,""))</f>
        <v/>
      </c>
      <c r="E171" s="9">
        <f>IF(OR(A171="",D171&gt;0),"",IFERROR(C171/B171,""))</f>
        <v/>
      </c>
    </row>
    <row r="172">
      <c r="A172" s="38">
        <f>IF(OR(A171="",A171&gt;=Paramètres!$B$3),"",A171+1)</f>
        <v/>
      </c>
      <c r="B172" s="11">
        <f>IF(A172="","",SUMIFS(Présences!$H$2:$H$111,Présences!$A$2:$A$111,A172))</f>
        <v/>
      </c>
      <c r="C172" s="11">
        <f>IF(A172="","",SUMIFS(Présences!$I$2:$I$111,Présences!$A$2:$A$111,A172))</f>
        <v/>
      </c>
      <c r="D172" s="11">
        <f>IF(A172="","",COUNTIFS(Présences!$A$2:$A$111,A172,Présences!$I$2:$I$111,""))</f>
        <v/>
      </c>
      <c r="E172" s="12">
        <f>IF(OR(A172="",D172&gt;0),"",IFERROR(C172/B172,""))</f>
        <v/>
      </c>
    </row>
    <row r="173">
      <c r="A173" s="37">
        <f>IF(OR(A172="",A172&gt;=Paramètres!$B$3),"",A172+1)</f>
        <v/>
      </c>
      <c r="B173" s="8">
        <f>IF(A173="","",SUMIFS(Présences!$H$2:$H$111,Présences!$A$2:$A$111,A173))</f>
        <v/>
      </c>
      <c r="C173" s="8">
        <f>IF(A173="","",SUMIFS(Présences!$I$2:$I$111,Présences!$A$2:$A$111,A173))</f>
        <v/>
      </c>
      <c r="D173" s="8">
        <f>IF(A173="","",COUNTIFS(Présences!$A$2:$A$111,A173,Présences!$I$2:$I$111,""))</f>
        <v/>
      </c>
      <c r="E173" s="9">
        <f>IF(OR(A173="",D173&gt;0),"",IFERROR(C173/B173,""))</f>
        <v/>
      </c>
    </row>
    <row r="174">
      <c r="A174" s="38">
        <f>IF(OR(A173="",A173&gt;=Paramètres!$B$3),"",A173+1)</f>
        <v/>
      </c>
      <c r="B174" s="11">
        <f>IF(A174="","",SUMIFS(Présences!$H$2:$H$111,Présences!$A$2:$A$111,A174))</f>
        <v/>
      </c>
      <c r="C174" s="11">
        <f>IF(A174="","",SUMIFS(Présences!$I$2:$I$111,Présences!$A$2:$A$111,A174))</f>
        <v/>
      </c>
      <c r="D174" s="11">
        <f>IF(A174="","",COUNTIFS(Présences!$A$2:$A$111,A174,Présences!$I$2:$I$111,""))</f>
        <v/>
      </c>
      <c r="E174" s="12">
        <f>IF(OR(A174="",D174&gt;0),"",IFERROR(C174/B174,""))</f>
        <v/>
      </c>
    </row>
    <row r="175">
      <c r="A175" s="37">
        <f>IF(OR(A174="",A174&gt;=Paramètres!$B$3),"",A174+1)</f>
        <v/>
      </c>
      <c r="B175" s="8">
        <f>IF(A175="","",SUMIFS(Présences!$H$2:$H$111,Présences!$A$2:$A$111,A175))</f>
        <v/>
      </c>
      <c r="C175" s="8">
        <f>IF(A175="","",SUMIFS(Présences!$I$2:$I$111,Présences!$A$2:$A$111,A175))</f>
        <v/>
      </c>
      <c r="D175" s="8">
        <f>IF(A175="","",COUNTIFS(Présences!$A$2:$A$111,A175,Présences!$I$2:$I$111,""))</f>
        <v/>
      </c>
      <c r="E175" s="9">
        <f>IF(OR(A175="",D175&gt;0),"",IFERROR(C175/B175,""))</f>
        <v/>
      </c>
    </row>
    <row r="176">
      <c r="A176" s="38">
        <f>IF(OR(A175="",A175&gt;=Paramètres!$B$3),"",A175+1)</f>
        <v/>
      </c>
      <c r="B176" s="11">
        <f>IF(A176="","",SUMIFS(Présences!$H$2:$H$111,Présences!$A$2:$A$111,A176))</f>
        <v/>
      </c>
      <c r="C176" s="11">
        <f>IF(A176="","",SUMIFS(Présences!$I$2:$I$111,Présences!$A$2:$A$111,A176))</f>
        <v/>
      </c>
      <c r="D176" s="11">
        <f>IF(A176="","",COUNTIFS(Présences!$A$2:$A$111,A176,Présences!$I$2:$I$111,""))</f>
        <v/>
      </c>
      <c r="E176" s="12">
        <f>IF(OR(A176="",D176&gt;0),"",IFERROR(C176/B176,""))</f>
        <v/>
      </c>
    </row>
    <row r="177">
      <c r="A177" s="37">
        <f>IF(OR(A176="",A176&gt;=Paramètres!$B$3),"",A176+1)</f>
        <v/>
      </c>
      <c r="B177" s="8">
        <f>IF(A177="","",SUMIFS(Présences!$H$2:$H$111,Présences!$A$2:$A$111,A177))</f>
        <v/>
      </c>
      <c r="C177" s="8">
        <f>IF(A177="","",SUMIFS(Présences!$I$2:$I$111,Présences!$A$2:$A$111,A177))</f>
        <v/>
      </c>
      <c r="D177" s="8">
        <f>IF(A177="","",COUNTIFS(Présences!$A$2:$A$111,A177,Présences!$I$2:$I$111,""))</f>
        <v/>
      </c>
      <c r="E177" s="9">
        <f>IF(OR(A177="",D177&gt;0),"",IFERROR(C177/B177,""))</f>
        <v/>
      </c>
    </row>
    <row r="178">
      <c r="A178" s="38">
        <f>IF(OR(A177="",A177&gt;=Paramètres!$B$3),"",A177+1)</f>
        <v/>
      </c>
      <c r="B178" s="11">
        <f>IF(A178="","",SUMIFS(Présences!$H$2:$H$111,Présences!$A$2:$A$111,A178))</f>
        <v/>
      </c>
      <c r="C178" s="11">
        <f>IF(A178="","",SUMIFS(Présences!$I$2:$I$111,Présences!$A$2:$A$111,A178))</f>
        <v/>
      </c>
      <c r="D178" s="11">
        <f>IF(A178="","",COUNTIFS(Présences!$A$2:$A$111,A178,Présences!$I$2:$I$111,""))</f>
        <v/>
      </c>
      <c r="E178" s="12">
        <f>IF(OR(A178="",D178&gt;0),"",IFERROR(C178/B178,""))</f>
        <v/>
      </c>
    </row>
    <row r="179">
      <c r="A179" s="37">
        <f>IF(OR(A178="",A178&gt;=Paramètres!$B$3),"",A178+1)</f>
        <v/>
      </c>
      <c r="B179" s="8">
        <f>IF(A179="","",SUMIFS(Présences!$H$2:$H$111,Présences!$A$2:$A$111,A179))</f>
        <v/>
      </c>
      <c r="C179" s="8">
        <f>IF(A179="","",SUMIFS(Présences!$I$2:$I$111,Présences!$A$2:$A$111,A179))</f>
        <v/>
      </c>
      <c r="D179" s="8">
        <f>IF(A179="","",COUNTIFS(Présences!$A$2:$A$111,A179,Présences!$I$2:$I$111,""))</f>
        <v/>
      </c>
      <c r="E179" s="9">
        <f>IF(OR(A179="",D179&gt;0),"",IFERROR(C179/B179,""))</f>
        <v/>
      </c>
    </row>
    <row r="180">
      <c r="A180" s="38">
        <f>IF(OR(A179="",A179&gt;=Paramètres!$B$3),"",A179+1)</f>
        <v/>
      </c>
      <c r="B180" s="11">
        <f>IF(A180="","",SUMIFS(Présences!$H$2:$H$111,Présences!$A$2:$A$111,A180))</f>
        <v/>
      </c>
      <c r="C180" s="11">
        <f>IF(A180="","",SUMIFS(Présences!$I$2:$I$111,Présences!$A$2:$A$111,A180))</f>
        <v/>
      </c>
      <c r="D180" s="11">
        <f>IF(A180="","",COUNTIFS(Présences!$A$2:$A$111,A180,Présences!$I$2:$I$111,""))</f>
        <v/>
      </c>
      <c r="E180" s="12">
        <f>IF(OR(A180="",D180&gt;0),"",IFERROR(C180/B180,""))</f>
        <v/>
      </c>
    </row>
    <row r="181">
      <c r="A181" s="37">
        <f>IF(OR(A180="",A180&gt;=Paramètres!$B$3),"",A180+1)</f>
        <v/>
      </c>
      <c r="B181" s="8">
        <f>IF(A181="","",SUMIFS(Présences!$H$2:$H$111,Présences!$A$2:$A$111,A181))</f>
        <v/>
      </c>
      <c r="C181" s="8">
        <f>IF(A181="","",SUMIFS(Présences!$I$2:$I$111,Présences!$A$2:$A$111,A181))</f>
        <v/>
      </c>
      <c r="D181" s="8">
        <f>IF(A181="","",COUNTIFS(Présences!$A$2:$A$111,A181,Présences!$I$2:$I$111,""))</f>
        <v/>
      </c>
      <c r="E181" s="9">
        <f>IF(OR(A181="",D181&gt;0),"",IFERROR(C181/B181,""))</f>
        <v/>
      </c>
    </row>
    <row r="182">
      <c r="A182" s="38">
        <f>IF(OR(A181="",A181&gt;=Paramètres!$B$3),"",A181+1)</f>
        <v/>
      </c>
      <c r="B182" s="11">
        <f>IF(A182="","",SUMIFS(Présences!$H$2:$H$111,Présences!$A$2:$A$111,A182))</f>
        <v/>
      </c>
      <c r="C182" s="11">
        <f>IF(A182="","",SUMIFS(Présences!$I$2:$I$111,Présences!$A$2:$A$111,A182))</f>
        <v/>
      </c>
      <c r="D182" s="11">
        <f>IF(A182="","",COUNTIFS(Présences!$A$2:$A$111,A182,Présences!$I$2:$I$111,""))</f>
        <v/>
      </c>
      <c r="E182" s="12">
        <f>IF(OR(A182="",D182&gt;0),"",IFERROR(C182/B182,""))</f>
        <v/>
      </c>
    </row>
    <row r="183">
      <c r="A183" s="37">
        <f>IF(OR(A182="",A182&gt;=Paramètres!$B$3),"",A182+1)</f>
        <v/>
      </c>
      <c r="B183" s="8">
        <f>IF(A183="","",SUMIFS(Présences!$H$2:$H$111,Présences!$A$2:$A$111,A183))</f>
        <v/>
      </c>
      <c r="C183" s="8">
        <f>IF(A183="","",SUMIFS(Présences!$I$2:$I$111,Présences!$A$2:$A$111,A183))</f>
        <v/>
      </c>
      <c r="D183" s="8">
        <f>IF(A183="","",COUNTIFS(Présences!$A$2:$A$111,A183,Présences!$I$2:$I$111,""))</f>
        <v/>
      </c>
      <c r="E183" s="9">
        <f>IF(OR(A183="",D183&gt;0),"",IFERROR(C183/B183,""))</f>
        <v/>
      </c>
    </row>
    <row r="184">
      <c r="A184" s="38">
        <f>IF(OR(A183="",A183&gt;=Paramètres!$B$3),"",A183+1)</f>
        <v/>
      </c>
      <c r="B184" s="11">
        <f>IF(A184="","",SUMIFS(Présences!$H$2:$H$111,Présences!$A$2:$A$111,A184))</f>
        <v/>
      </c>
      <c r="C184" s="11">
        <f>IF(A184="","",SUMIFS(Présences!$I$2:$I$111,Présences!$A$2:$A$111,A184))</f>
        <v/>
      </c>
      <c r="D184" s="11">
        <f>IF(A184="","",COUNTIFS(Présences!$A$2:$A$111,A184,Présences!$I$2:$I$111,""))</f>
        <v/>
      </c>
      <c r="E184" s="12">
        <f>IF(OR(A184="",D184&gt;0),"",IFERROR(C184/B184,""))</f>
        <v/>
      </c>
    </row>
    <row r="185">
      <c r="A185" s="37">
        <f>IF(OR(A184="",A184&gt;=Paramètres!$B$3),"",A184+1)</f>
        <v/>
      </c>
      <c r="B185" s="8">
        <f>IF(A185="","",SUMIFS(Présences!$H$2:$H$111,Présences!$A$2:$A$111,A185))</f>
        <v/>
      </c>
      <c r="C185" s="8">
        <f>IF(A185="","",SUMIFS(Présences!$I$2:$I$111,Présences!$A$2:$A$111,A185))</f>
        <v/>
      </c>
      <c r="D185" s="8">
        <f>IF(A185="","",COUNTIFS(Présences!$A$2:$A$111,A185,Présences!$I$2:$I$111,""))</f>
        <v/>
      </c>
      <c r="E185" s="9">
        <f>IF(OR(A185="",D185&gt;0),"",IFERROR(C185/B185,""))</f>
        <v/>
      </c>
    </row>
    <row r="186">
      <c r="A186" s="38">
        <f>IF(OR(A185="",A185&gt;=Paramètres!$B$3),"",A185+1)</f>
        <v/>
      </c>
      <c r="B186" s="11">
        <f>IF(A186="","",SUMIFS(Présences!$H$2:$H$111,Présences!$A$2:$A$111,A186))</f>
        <v/>
      </c>
      <c r="C186" s="11">
        <f>IF(A186="","",SUMIFS(Présences!$I$2:$I$111,Présences!$A$2:$A$111,A186))</f>
        <v/>
      </c>
      <c r="D186" s="11">
        <f>IF(A186="","",COUNTIFS(Présences!$A$2:$A$111,A186,Présences!$I$2:$I$111,""))</f>
        <v/>
      </c>
      <c r="E186" s="12">
        <f>IF(OR(A186="",D186&gt;0),"",IFERROR(C186/B186,""))</f>
        <v/>
      </c>
    </row>
    <row r="187">
      <c r="A187" s="37">
        <f>IF(OR(A186="",A186&gt;=Paramètres!$B$3),"",A186+1)</f>
        <v/>
      </c>
      <c r="B187" s="8">
        <f>IF(A187="","",SUMIFS(Présences!$H$2:$H$111,Présences!$A$2:$A$111,A187))</f>
        <v/>
      </c>
      <c r="C187" s="8">
        <f>IF(A187="","",SUMIFS(Présences!$I$2:$I$111,Présences!$A$2:$A$111,A187))</f>
        <v/>
      </c>
      <c r="D187" s="8">
        <f>IF(A187="","",COUNTIFS(Présences!$A$2:$A$111,A187,Présences!$I$2:$I$111,""))</f>
        <v/>
      </c>
      <c r="E187" s="9">
        <f>IF(OR(A187="",D187&gt;0),"",IFERROR(C187/B187,""))</f>
        <v/>
      </c>
    </row>
    <row r="188">
      <c r="A188" s="38">
        <f>IF(OR(A187="",A187&gt;=Paramètres!$B$3),"",A187+1)</f>
        <v/>
      </c>
      <c r="B188" s="11">
        <f>IF(A188="","",SUMIFS(Présences!$H$2:$H$111,Présences!$A$2:$A$111,A188))</f>
        <v/>
      </c>
      <c r="C188" s="11">
        <f>IF(A188="","",SUMIFS(Présences!$I$2:$I$111,Présences!$A$2:$A$111,A188))</f>
        <v/>
      </c>
      <c r="D188" s="11">
        <f>IF(A188="","",COUNTIFS(Présences!$A$2:$A$111,A188,Présences!$I$2:$I$111,""))</f>
        <v/>
      </c>
      <c r="E188" s="12">
        <f>IF(OR(A188="",D188&gt;0),"",IFERROR(C188/B188,""))</f>
        <v/>
      </c>
    </row>
    <row r="189">
      <c r="A189" s="37">
        <f>IF(OR(A188="",A188&gt;=Paramètres!$B$3),"",A188+1)</f>
        <v/>
      </c>
      <c r="B189" s="8">
        <f>IF(A189="","",SUMIFS(Présences!$H$2:$H$111,Présences!$A$2:$A$111,A189))</f>
        <v/>
      </c>
      <c r="C189" s="8">
        <f>IF(A189="","",SUMIFS(Présences!$I$2:$I$111,Présences!$A$2:$A$111,A189))</f>
        <v/>
      </c>
      <c r="D189" s="8">
        <f>IF(A189="","",COUNTIFS(Présences!$A$2:$A$111,A189,Présences!$I$2:$I$111,""))</f>
        <v/>
      </c>
      <c r="E189" s="9">
        <f>IF(OR(A189="",D189&gt;0),"",IFERROR(C189/B189,""))</f>
        <v/>
      </c>
    </row>
    <row r="190">
      <c r="A190" s="38">
        <f>IF(OR(A189="",A189&gt;=Paramètres!$B$3),"",A189+1)</f>
        <v/>
      </c>
      <c r="B190" s="11">
        <f>IF(A190="","",SUMIFS(Présences!$H$2:$H$111,Présences!$A$2:$A$111,A190))</f>
        <v/>
      </c>
      <c r="C190" s="11">
        <f>IF(A190="","",SUMIFS(Présences!$I$2:$I$111,Présences!$A$2:$A$111,A190))</f>
        <v/>
      </c>
      <c r="D190" s="11">
        <f>IF(A190="","",COUNTIFS(Présences!$A$2:$A$111,A190,Présences!$I$2:$I$111,""))</f>
        <v/>
      </c>
      <c r="E190" s="12">
        <f>IF(OR(A190="",D190&gt;0),"",IFERROR(C190/B190,""))</f>
        <v/>
      </c>
    </row>
    <row r="191">
      <c r="A191" s="37">
        <f>IF(OR(A190="",A190&gt;=Paramètres!$B$3),"",A190+1)</f>
        <v/>
      </c>
      <c r="B191" s="8">
        <f>IF(A191="","",SUMIFS(Présences!$H$2:$H$111,Présences!$A$2:$A$111,A191))</f>
        <v/>
      </c>
      <c r="C191" s="8">
        <f>IF(A191="","",SUMIFS(Présences!$I$2:$I$111,Présences!$A$2:$A$111,A191))</f>
        <v/>
      </c>
      <c r="D191" s="8">
        <f>IF(A191="","",COUNTIFS(Présences!$A$2:$A$111,A191,Présences!$I$2:$I$111,""))</f>
        <v/>
      </c>
      <c r="E191" s="9">
        <f>IF(OR(A191="",D191&gt;0),"",IFERROR(C191/B191,""))</f>
        <v/>
      </c>
    </row>
    <row r="192">
      <c r="A192" s="38">
        <f>IF(OR(A191="",A191&gt;=Paramètres!$B$3),"",A191+1)</f>
        <v/>
      </c>
      <c r="B192" s="11">
        <f>IF(A192="","",SUMIFS(Présences!$H$2:$H$111,Présences!$A$2:$A$111,A192))</f>
        <v/>
      </c>
      <c r="C192" s="11">
        <f>IF(A192="","",SUMIFS(Présences!$I$2:$I$111,Présences!$A$2:$A$111,A192))</f>
        <v/>
      </c>
      <c r="D192" s="11">
        <f>IF(A192="","",COUNTIFS(Présences!$A$2:$A$111,A192,Présences!$I$2:$I$111,""))</f>
        <v/>
      </c>
      <c r="E192" s="12">
        <f>IF(OR(A192="",D192&gt;0),"",IFERROR(C192/B192,""))</f>
        <v/>
      </c>
    </row>
    <row r="193">
      <c r="A193" s="37">
        <f>IF(OR(A192="",A192&gt;=Paramètres!$B$3),"",A192+1)</f>
        <v/>
      </c>
      <c r="B193" s="8">
        <f>IF(A193="","",SUMIFS(Présences!$H$2:$H$111,Présences!$A$2:$A$111,A193))</f>
        <v/>
      </c>
      <c r="C193" s="8">
        <f>IF(A193="","",SUMIFS(Présences!$I$2:$I$111,Présences!$A$2:$A$111,A193))</f>
        <v/>
      </c>
      <c r="D193" s="8">
        <f>IF(A193="","",COUNTIFS(Présences!$A$2:$A$111,A193,Présences!$I$2:$I$111,""))</f>
        <v/>
      </c>
      <c r="E193" s="9">
        <f>IF(OR(A193="",D193&gt;0),"",IFERROR(C193/B193,""))</f>
        <v/>
      </c>
    </row>
    <row r="194">
      <c r="A194" s="38">
        <f>IF(OR(A193="",A193&gt;=Paramètres!$B$3),"",A193+1)</f>
        <v/>
      </c>
      <c r="B194" s="11">
        <f>IF(A194="","",SUMIFS(Présences!$H$2:$H$111,Présences!$A$2:$A$111,A194))</f>
        <v/>
      </c>
      <c r="C194" s="11">
        <f>IF(A194="","",SUMIFS(Présences!$I$2:$I$111,Présences!$A$2:$A$111,A194))</f>
        <v/>
      </c>
      <c r="D194" s="11">
        <f>IF(A194="","",COUNTIFS(Présences!$A$2:$A$111,A194,Présences!$I$2:$I$111,""))</f>
        <v/>
      </c>
      <c r="E194" s="12">
        <f>IF(OR(A194="",D194&gt;0),"",IFERROR(C194/B194,""))</f>
        <v/>
      </c>
    </row>
    <row r="195">
      <c r="A195" s="37">
        <f>IF(OR(A194="",A194&gt;=Paramètres!$B$3),"",A194+1)</f>
        <v/>
      </c>
      <c r="B195" s="8">
        <f>IF(A195="","",SUMIFS(Présences!$H$2:$H$111,Présences!$A$2:$A$111,A195))</f>
        <v/>
      </c>
      <c r="C195" s="8">
        <f>IF(A195="","",SUMIFS(Présences!$I$2:$I$111,Présences!$A$2:$A$111,A195))</f>
        <v/>
      </c>
      <c r="D195" s="8">
        <f>IF(A195="","",COUNTIFS(Présences!$A$2:$A$111,A195,Présences!$I$2:$I$111,""))</f>
        <v/>
      </c>
      <c r="E195" s="9">
        <f>IF(OR(A195="",D195&gt;0),"",IFERROR(C195/B195,""))</f>
        <v/>
      </c>
    </row>
    <row r="196">
      <c r="A196" s="38">
        <f>IF(OR(A195="",A195&gt;=Paramètres!$B$3),"",A195+1)</f>
        <v/>
      </c>
      <c r="B196" s="11">
        <f>IF(A196="","",SUMIFS(Présences!$H$2:$H$111,Présences!$A$2:$A$111,A196))</f>
        <v/>
      </c>
      <c r="C196" s="11">
        <f>IF(A196="","",SUMIFS(Présences!$I$2:$I$111,Présences!$A$2:$A$111,A196))</f>
        <v/>
      </c>
      <c r="D196" s="11">
        <f>IF(A196="","",COUNTIFS(Présences!$A$2:$A$111,A196,Présences!$I$2:$I$111,""))</f>
        <v/>
      </c>
      <c r="E196" s="12">
        <f>IF(OR(A196="",D196&gt;0),"",IFERROR(C196/B196,""))</f>
        <v/>
      </c>
    </row>
    <row r="197">
      <c r="A197" s="37">
        <f>IF(OR(A196="",A196&gt;=Paramètres!$B$3),"",A196+1)</f>
        <v/>
      </c>
      <c r="B197" s="8">
        <f>IF(A197="","",SUMIFS(Présences!$H$2:$H$111,Présences!$A$2:$A$111,A197))</f>
        <v/>
      </c>
      <c r="C197" s="8">
        <f>IF(A197="","",SUMIFS(Présences!$I$2:$I$111,Présences!$A$2:$A$111,A197))</f>
        <v/>
      </c>
      <c r="D197" s="8">
        <f>IF(A197="","",COUNTIFS(Présences!$A$2:$A$111,A197,Présences!$I$2:$I$111,""))</f>
        <v/>
      </c>
      <c r="E197" s="9">
        <f>IF(OR(A197="",D197&gt;0),"",IFERROR(C197/B197,""))</f>
        <v/>
      </c>
    </row>
    <row r="198">
      <c r="A198" s="38">
        <f>IF(OR(A197="",A197&gt;=Paramètres!$B$3),"",A197+1)</f>
        <v/>
      </c>
      <c r="B198" s="11">
        <f>IF(A198="","",SUMIFS(Présences!$H$2:$H$111,Présences!$A$2:$A$111,A198))</f>
        <v/>
      </c>
      <c r="C198" s="11">
        <f>IF(A198="","",SUMIFS(Présences!$I$2:$I$111,Présences!$A$2:$A$111,A198))</f>
        <v/>
      </c>
      <c r="D198" s="11">
        <f>IF(A198="","",COUNTIFS(Présences!$A$2:$A$111,A198,Présences!$I$2:$I$111,""))</f>
        <v/>
      </c>
      <c r="E198" s="12">
        <f>IF(OR(A198="",D198&gt;0),"",IFERROR(C198/B198,""))</f>
        <v/>
      </c>
    </row>
    <row r="199">
      <c r="A199" s="37">
        <f>IF(OR(A198="",A198&gt;=Paramètres!$B$3),"",A198+1)</f>
        <v/>
      </c>
      <c r="B199" s="8">
        <f>IF(A199="","",SUMIFS(Présences!$H$2:$H$111,Présences!$A$2:$A$111,A199))</f>
        <v/>
      </c>
      <c r="C199" s="8">
        <f>IF(A199="","",SUMIFS(Présences!$I$2:$I$111,Présences!$A$2:$A$111,A199))</f>
        <v/>
      </c>
      <c r="D199" s="8">
        <f>IF(A199="","",COUNTIFS(Présences!$A$2:$A$111,A199,Présences!$I$2:$I$111,""))</f>
        <v/>
      </c>
      <c r="E199" s="9">
        <f>IF(OR(A199="",D199&gt;0),"",IFERROR(C199/B199,""))</f>
        <v/>
      </c>
    </row>
    <row r="200">
      <c r="A200" s="38">
        <f>IF(OR(A199="",A199&gt;=Paramètres!$B$3),"",A199+1)</f>
        <v/>
      </c>
      <c r="B200" s="11">
        <f>IF(A200="","",SUMIFS(Présences!$H$2:$H$111,Présences!$A$2:$A$111,A200))</f>
        <v/>
      </c>
      <c r="C200" s="11">
        <f>IF(A200="","",SUMIFS(Présences!$I$2:$I$111,Présences!$A$2:$A$111,A200))</f>
        <v/>
      </c>
      <c r="D200" s="11">
        <f>IF(A200="","",COUNTIFS(Présences!$A$2:$A$111,A200,Présences!$I$2:$I$111,""))</f>
        <v/>
      </c>
      <c r="E200" s="12">
        <f>IF(OR(A200="",D200&gt;0),"",IFERROR(C200/B200,""))</f>
        <v/>
      </c>
    </row>
    <row r="201">
      <c r="A201" s="37">
        <f>IF(OR(A200="",A200&gt;=Paramètres!$B$3),"",A200+1)</f>
        <v/>
      </c>
      <c r="B201" s="8">
        <f>IF(A201="","",SUMIFS(Présences!$H$2:$H$111,Présences!$A$2:$A$111,A201))</f>
        <v/>
      </c>
      <c r="C201" s="8">
        <f>IF(A201="","",SUMIFS(Présences!$I$2:$I$111,Présences!$A$2:$A$111,A201))</f>
        <v/>
      </c>
      <c r="D201" s="8">
        <f>IF(A201="","",COUNTIFS(Présences!$A$2:$A$111,A201,Présences!$I$2:$I$111,""))</f>
        <v/>
      </c>
      <c r="E201" s="9">
        <f>IF(OR(A201="",D201&gt;0),"",IFERROR(C201/B201,""))</f>
        <v/>
      </c>
    </row>
    <row r="202">
      <c r="A202" s="38">
        <f>IF(OR(A201="",A201&gt;=Paramètres!$B$3),"",A201+1)</f>
        <v/>
      </c>
      <c r="B202" s="11">
        <f>IF(A202="","",SUMIFS(Présences!$H$2:$H$111,Présences!$A$2:$A$111,A202))</f>
        <v/>
      </c>
      <c r="C202" s="11">
        <f>IF(A202="","",SUMIFS(Présences!$I$2:$I$111,Présences!$A$2:$A$111,A202))</f>
        <v/>
      </c>
      <c r="D202" s="11">
        <f>IF(A202="","",COUNTIFS(Présences!$A$2:$A$111,A202,Présences!$I$2:$I$111,""))</f>
        <v/>
      </c>
      <c r="E202" s="12">
        <f>IF(OR(A202="",D202&gt;0),"",IFERROR(C202/B202,""))</f>
        <v/>
      </c>
    </row>
    <row r="203">
      <c r="A203" s="37">
        <f>IF(OR(A202="",A202&gt;=Paramètres!$B$3),"",A202+1)</f>
        <v/>
      </c>
      <c r="B203" s="8">
        <f>IF(A203="","",SUMIFS(Présences!$H$2:$H$111,Présences!$A$2:$A$111,A203))</f>
        <v/>
      </c>
      <c r="C203" s="8">
        <f>IF(A203="","",SUMIFS(Présences!$I$2:$I$111,Présences!$A$2:$A$111,A203))</f>
        <v/>
      </c>
      <c r="D203" s="8">
        <f>IF(A203="","",COUNTIFS(Présences!$A$2:$A$111,A203,Présences!$I$2:$I$111,""))</f>
        <v/>
      </c>
      <c r="E203" s="9">
        <f>IF(OR(A203="",D203&gt;0),"",IFERROR(C203/B203,""))</f>
        <v/>
      </c>
    </row>
    <row r="204">
      <c r="A204" s="38">
        <f>IF(OR(A203="",A203&gt;=Paramètres!$B$3),"",A203+1)</f>
        <v/>
      </c>
      <c r="B204" s="11">
        <f>IF(A204="","",SUMIFS(Présences!$H$2:$H$111,Présences!$A$2:$A$111,A204))</f>
        <v/>
      </c>
      <c r="C204" s="11">
        <f>IF(A204="","",SUMIFS(Présences!$I$2:$I$111,Présences!$A$2:$A$111,A204))</f>
        <v/>
      </c>
      <c r="D204" s="11">
        <f>IF(A204="","",COUNTIFS(Présences!$A$2:$A$111,A204,Présences!$I$2:$I$111,""))</f>
        <v/>
      </c>
      <c r="E204" s="12">
        <f>IF(OR(A204="",D204&gt;0),"",IFERROR(C204/B204,""))</f>
        <v/>
      </c>
    </row>
    <row r="205">
      <c r="A205" s="37">
        <f>IF(OR(A204="",A204&gt;=Paramètres!$B$3),"",A204+1)</f>
        <v/>
      </c>
      <c r="B205" s="8">
        <f>IF(A205="","",SUMIFS(Présences!$H$2:$H$111,Présences!$A$2:$A$111,A205))</f>
        <v/>
      </c>
      <c r="C205" s="8">
        <f>IF(A205="","",SUMIFS(Présences!$I$2:$I$111,Présences!$A$2:$A$111,A205))</f>
        <v/>
      </c>
      <c r="D205" s="8">
        <f>IF(A205="","",COUNTIFS(Présences!$A$2:$A$111,A205,Présences!$I$2:$I$111,""))</f>
        <v/>
      </c>
      <c r="E205" s="9">
        <f>IF(OR(A205="",D205&gt;0),"",IFERROR(C205/B205,""))</f>
        <v/>
      </c>
    </row>
    <row r="206">
      <c r="A206" s="38">
        <f>IF(OR(A205="",A205&gt;=Paramètres!$B$3),"",A205+1)</f>
        <v/>
      </c>
      <c r="B206" s="11">
        <f>IF(A206="","",SUMIFS(Présences!$H$2:$H$111,Présences!$A$2:$A$111,A206))</f>
        <v/>
      </c>
      <c r="C206" s="11">
        <f>IF(A206="","",SUMIFS(Présences!$I$2:$I$111,Présences!$A$2:$A$111,A206))</f>
        <v/>
      </c>
      <c r="D206" s="11">
        <f>IF(A206="","",COUNTIFS(Présences!$A$2:$A$111,A206,Présences!$I$2:$I$111,""))</f>
        <v/>
      </c>
      <c r="E206" s="12">
        <f>IF(OR(A206="",D206&gt;0),"",IFERROR(C206/B206,""))</f>
        <v/>
      </c>
    </row>
    <row r="207">
      <c r="A207" s="37">
        <f>IF(OR(A206="",A206&gt;=Paramètres!$B$3),"",A206+1)</f>
        <v/>
      </c>
      <c r="B207" s="8">
        <f>IF(A207="","",SUMIFS(Présences!$H$2:$H$111,Présences!$A$2:$A$111,A207))</f>
        <v/>
      </c>
      <c r="C207" s="8">
        <f>IF(A207="","",SUMIFS(Présences!$I$2:$I$111,Présences!$A$2:$A$111,A207))</f>
        <v/>
      </c>
      <c r="D207" s="8">
        <f>IF(A207="","",COUNTIFS(Présences!$A$2:$A$111,A207,Présences!$I$2:$I$111,""))</f>
        <v/>
      </c>
      <c r="E207" s="9">
        <f>IF(OR(A207="",D207&gt;0),"",IFERROR(C207/B207,""))</f>
        <v/>
      </c>
    </row>
    <row r="208">
      <c r="A208" s="38">
        <f>IF(OR(A207="",A207&gt;=Paramètres!$B$3),"",A207+1)</f>
        <v/>
      </c>
      <c r="B208" s="11">
        <f>IF(A208="","",SUMIFS(Présences!$H$2:$H$111,Présences!$A$2:$A$111,A208))</f>
        <v/>
      </c>
      <c r="C208" s="11">
        <f>IF(A208="","",SUMIFS(Présences!$I$2:$I$111,Présences!$A$2:$A$111,A208))</f>
        <v/>
      </c>
      <c r="D208" s="11">
        <f>IF(A208="","",COUNTIFS(Présences!$A$2:$A$111,A208,Présences!$I$2:$I$111,""))</f>
        <v/>
      </c>
      <c r="E208" s="12">
        <f>IF(OR(A208="",D208&gt;0),"",IFERROR(C208/B208,""))</f>
        <v/>
      </c>
    </row>
    <row r="209">
      <c r="A209" s="37">
        <f>IF(OR(A208="",A208&gt;=Paramètres!$B$3),"",A208+1)</f>
        <v/>
      </c>
      <c r="B209" s="8">
        <f>IF(A209="","",SUMIFS(Présences!$H$2:$H$111,Présences!$A$2:$A$111,A209))</f>
        <v/>
      </c>
      <c r="C209" s="8">
        <f>IF(A209="","",SUMIFS(Présences!$I$2:$I$111,Présences!$A$2:$A$111,A209))</f>
        <v/>
      </c>
      <c r="D209" s="8">
        <f>IF(A209="","",COUNTIFS(Présences!$A$2:$A$111,A209,Présences!$I$2:$I$111,""))</f>
        <v/>
      </c>
      <c r="E209" s="9">
        <f>IF(OR(A209="",D209&gt;0),"",IFERROR(C209/B209,""))</f>
        <v/>
      </c>
    </row>
    <row r="210">
      <c r="A210" s="38">
        <f>IF(OR(A209="",A209&gt;=Paramètres!$B$3),"",A209+1)</f>
        <v/>
      </c>
      <c r="B210" s="11">
        <f>IF(A210="","",SUMIFS(Présences!$H$2:$H$111,Présences!$A$2:$A$111,A210))</f>
        <v/>
      </c>
      <c r="C210" s="11">
        <f>IF(A210="","",SUMIFS(Présences!$I$2:$I$111,Présences!$A$2:$A$111,A210))</f>
        <v/>
      </c>
      <c r="D210" s="11">
        <f>IF(A210="","",COUNTIFS(Présences!$A$2:$A$111,A210,Présences!$I$2:$I$111,""))</f>
        <v/>
      </c>
      <c r="E210" s="12">
        <f>IF(OR(A210="",D210&gt;0),"",IFERROR(C210/B210,""))</f>
        <v/>
      </c>
    </row>
    <row r="211">
      <c r="A211" s="37">
        <f>IF(OR(A210="",A210&gt;=Paramètres!$B$3),"",A210+1)</f>
        <v/>
      </c>
      <c r="B211" s="8">
        <f>IF(A211="","",SUMIFS(Présences!$H$2:$H$111,Présences!$A$2:$A$111,A211))</f>
        <v/>
      </c>
      <c r="C211" s="8">
        <f>IF(A211="","",SUMIFS(Présences!$I$2:$I$111,Présences!$A$2:$A$111,A211))</f>
        <v/>
      </c>
      <c r="D211" s="8">
        <f>IF(A211="","",COUNTIFS(Présences!$A$2:$A$111,A211,Présences!$I$2:$I$111,""))</f>
        <v/>
      </c>
      <c r="E211" s="9">
        <f>IF(OR(A211="",D211&gt;0),"",IFERROR(C211/B211,""))</f>
        <v/>
      </c>
    </row>
    <row r="212">
      <c r="A212" s="38">
        <f>IF(OR(A211="",A211&gt;=Paramètres!$B$3),"",A211+1)</f>
        <v/>
      </c>
      <c r="B212" s="11">
        <f>IF(A212="","",SUMIFS(Présences!$H$2:$H$111,Présences!$A$2:$A$111,A212))</f>
        <v/>
      </c>
      <c r="C212" s="11">
        <f>IF(A212="","",SUMIFS(Présences!$I$2:$I$111,Présences!$A$2:$A$111,A212))</f>
        <v/>
      </c>
      <c r="D212" s="11">
        <f>IF(A212="","",COUNTIFS(Présences!$A$2:$A$111,A212,Présences!$I$2:$I$111,""))</f>
        <v/>
      </c>
      <c r="E212" s="12">
        <f>IF(OR(A212="",D212&gt;0),"",IFERROR(C212/B212,""))</f>
        <v/>
      </c>
    </row>
    <row r="213">
      <c r="A213" s="37">
        <f>IF(OR(A212="",A212&gt;=Paramètres!$B$3),"",A212+1)</f>
        <v/>
      </c>
      <c r="B213" s="8">
        <f>IF(A213="","",SUMIFS(Présences!$H$2:$H$111,Présences!$A$2:$A$111,A213))</f>
        <v/>
      </c>
      <c r="C213" s="8">
        <f>IF(A213="","",SUMIFS(Présences!$I$2:$I$111,Présences!$A$2:$A$111,A213))</f>
        <v/>
      </c>
      <c r="D213" s="8">
        <f>IF(A213="","",COUNTIFS(Présences!$A$2:$A$111,A213,Présences!$I$2:$I$111,""))</f>
        <v/>
      </c>
      <c r="E213" s="9">
        <f>IF(OR(A213="",D213&gt;0),"",IFERROR(C213/B213,""))</f>
        <v/>
      </c>
    </row>
    <row r="214">
      <c r="A214" s="38">
        <f>IF(OR(A213="",A213&gt;=Paramètres!$B$3),"",A213+1)</f>
        <v/>
      </c>
      <c r="B214" s="11">
        <f>IF(A214="","",SUMIFS(Présences!$H$2:$H$111,Présences!$A$2:$A$111,A214))</f>
        <v/>
      </c>
      <c r="C214" s="11">
        <f>IF(A214="","",SUMIFS(Présences!$I$2:$I$111,Présences!$A$2:$A$111,A214))</f>
        <v/>
      </c>
      <c r="D214" s="11">
        <f>IF(A214="","",COUNTIFS(Présences!$A$2:$A$111,A214,Présences!$I$2:$I$111,""))</f>
        <v/>
      </c>
      <c r="E214" s="12">
        <f>IF(OR(A214="",D214&gt;0),"",IFERROR(C214/B214,""))</f>
        <v/>
      </c>
    </row>
    <row r="215">
      <c r="A215" s="37">
        <f>IF(OR(A214="",A214&gt;=Paramètres!$B$3),"",A214+1)</f>
        <v/>
      </c>
      <c r="B215" s="8">
        <f>IF(A215="","",SUMIFS(Présences!$H$2:$H$111,Présences!$A$2:$A$111,A215))</f>
        <v/>
      </c>
      <c r="C215" s="8">
        <f>IF(A215="","",SUMIFS(Présences!$I$2:$I$111,Présences!$A$2:$A$111,A215))</f>
        <v/>
      </c>
      <c r="D215" s="8">
        <f>IF(A215="","",COUNTIFS(Présences!$A$2:$A$111,A215,Présences!$I$2:$I$111,""))</f>
        <v/>
      </c>
      <c r="E215" s="9">
        <f>IF(OR(A215="",D215&gt;0),"",IFERROR(C215/B215,""))</f>
        <v/>
      </c>
    </row>
    <row r="216">
      <c r="A216" s="38">
        <f>IF(OR(A215="",A215&gt;=Paramètres!$B$3),"",A215+1)</f>
        <v/>
      </c>
      <c r="B216" s="11">
        <f>IF(A216="","",SUMIFS(Présences!$H$2:$H$111,Présences!$A$2:$A$111,A216))</f>
        <v/>
      </c>
      <c r="C216" s="11">
        <f>IF(A216="","",SUMIFS(Présences!$I$2:$I$111,Présences!$A$2:$A$111,A216))</f>
        <v/>
      </c>
      <c r="D216" s="11">
        <f>IF(A216="","",COUNTIFS(Présences!$A$2:$A$111,A216,Présences!$I$2:$I$111,""))</f>
        <v/>
      </c>
      <c r="E216" s="12">
        <f>IF(OR(A216="",D216&gt;0),"",IFERROR(C216/B216,""))</f>
        <v/>
      </c>
    </row>
    <row r="217">
      <c r="A217" s="37">
        <f>IF(OR(A216="",A216&gt;=Paramètres!$B$3),"",A216+1)</f>
        <v/>
      </c>
      <c r="B217" s="8">
        <f>IF(A217="","",SUMIFS(Présences!$H$2:$H$111,Présences!$A$2:$A$111,A217))</f>
        <v/>
      </c>
      <c r="C217" s="8">
        <f>IF(A217="","",SUMIFS(Présences!$I$2:$I$111,Présences!$A$2:$A$111,A217))</f>
        <v/>
      </c>
      <c r="D217" s="8">
        <f>IF(A217="","",COUNTIFS(Présences!$A$2:$A$111,A217,Présences!$I$2:$I$111,""))</f>
        <v/>
      </c>
      <c r="E217" s="9">
        <f>IF(OR(A217="",D217&gt;0),"",IFERROR(C217/B217,""))</f>
        <v/>
      </c>
    </row>
    <row r="218">
      <c r="A218" s="38">
        <f>IF(OR(A217="",A217&gt;=Paramètres!$B$3),"",A217+1)</f>
        <v/>
      </c>
      <c r="B218" s="11">
        <f>IF(A218="","",SUMIFS(Présences!$H$2:$H$111,Présences!$A$2:$A$111,A218))</f>
        <v/>
      </c>
      <c r="C218" s="11">
        <f>IF(A218="","",SUMIFS(Présences!$I$2:$I$111,Présences!$A$2:$A$111,A218))</f>
        <v/>
      </c>
      <c r="D218" s="11">
        <f>IF(A218="","",COUNTIFS(Présences!$A$2:$A$111,A218,Présences!$I$2:$I$111,""))</f>
        <v/>
      </c>
      <c r="E218" s="12">
        <f>IF(OR(A218="",D218&gt;0),"",IFERROR(C218/B218,""))</f>
        <v/>
      </c>
    </row>
    <row r="219">
      <c r="A219" s="37">
        <f>IF(OR(A218="",A218&gt;=Paramètres!$B$3),"",A218+1)</f>
        <v/>
      </c>
      <c r="B219" s="8">
        <f>IF(A219="","",SUMIFS(Présences!$H$2:$H$111,Présences!$A$2:$A$111,A219))</f>
        <v/>
      </c>
      <c r="C219" s="8">
        <f>IF(A219="","",SUMIFS(Présences!$I$2:$I$111,Présences!$A$2:$A$111,A219))</f>
        <v/>
      </c>
      <c r="D219" s="8">
        <f>IF(A219="","",COUNTIFS(Présences!$A$2:$A$111,A219,Présences!$I$2:$I$111,""))</f>
        <v/>
      </c>
      <c r="E219" s="9">
        <f>IF(OR(A219="",D219&gt;0),"",IFERROR(C219/B219,""))</f>
        <v/>
      </c>
    </row>
    <row r="220">
      <c r="A220" s="38">
        <f>IF(OR(A219="",A219&gt;=Paramètres!$B$3),"",A219+1)</f>
        <v/>
      </c>
      <c r="B220" s="11">
        <f>IF(A220="","",SUMIFS(Présences!$H$2:$H$111,Présences!$A$2:$A$111,A220))</f>
        <v/>
      </c>
      <c r="C220" s="11">
        <f>IF(A220="","",SUMIFS(Présences!$I$2:$I$111,Présences!$A$2:$A$111,A220))</f>
        <v/>
      </c>
      <c r="D220" s="11">
        <f>IF(A220="","",COUNTIFS(Présences!$A$2:$A$111,A220,Présences!$I$2:$I$111,""))</f>
        <v/>
      </c>
      <c r="E220" s="12">
        <f>IF(OR(A220="",D220&gt;0),"",IFERROR(C220/B220,""))</f>
        <v/>
      </c>
    </row>
    <row r="221">
      <c r="A221" s="37">
        <f>IF(OR(A220="",A220&gt;=Paramètres!$B$3),"",A220+1)</f>
        <v/>
      </c>
      <c r="B221" s="8">
        <f>IF(A221="","",SUMIFS(Présences!$H$2:$H$111,Présences!$A$2:$A$111,A221))</f>
        <v/>
      </c>
      <c r="C221" s="8">
        <f>IF(A221="","",SUMIFS(Présences!$I$2:$I$111,Présences!$A$2:$A$111,A221))</f>
        <v/>
      </c>
      <c r="D221" s="8">
        <f>IF(A221="","",COUNTIFS(Présences!$A$2:$A$111,A221,Présences!$I$2:$I$111,""))</f>
        <v/>
      </c>
      <c r="E221" s="9">
        <f>IF(OR(A221="",D221&gt;0),"",IFERROR(C221/B221,""))</f>
        <v/>
      </c>
    </row>
    <row r="222">
      <c r="A222" s="38">
        <f>IF(OR(A221="",A221&gt;=Paramètres!$B$3),"",A221+1)</f>
        <v/>
      </c>
      <c r="B222" s="11">
        <f>IF(A222="","",SUMIFS(Présences!$H$2:$H$111,Présences!$A$2:$A$111,A222))</f>
        <v/>
      </c>
      <c r="C222" s="11">
        <f>IF(A222="","",SUMIFS(Présences!$I$2:$I$111,Présences!$A$2:$A$111,A222))</f>
        <v/>
      </c>
      <c r="D222" s="11">
        <f>IF(A222="","",COUNTIFS(Présences!$A$2:$A$111,A222,Présences!$I$2:$I$111,""))</f>
        <v/>
      </c>
      <c r="E222" s="12">
        <f>IF(OR(A222="",D222&gt;0),"",IFERROR(C222/B222,""))</f>
        <v/>
      </c>
    </row>
    <row r="223">
      <c r="A223" s="37">
        <f>IF(OR(A222="",A222&gt;=Paramètres!$B$3),"",A222+1)</f>
        <v/>
      </c>
      <c r="B223" s="8">
        <f>IF(A223="","",SUMIFS(Présences!$H$2:$H$111,Présences!$A$2:$A$111,A223))</f>
        <v/>
      </c>
      <c r="C223" s="8">
        <f>IF(A223="","",SUMIFS(Présences!$I$2:$I$111,Présences!$A$2:$A$111,A223))</f>
        <v/>
      </c>
      <c r="D223" s="8">
        <f>IF(A223="","",COUNTIFS(Présences!$A$2:$A$111,A223,Présences!$I$2:$I$111,""))</f>
        <v/>
      </c>
      <c r="E223" s="9">
        <f>IF(OR(A223="",D223&gt;0),"",IFERROR(C223/B223,""))</f>
        <v/>
      </c>
    </row>
    <row r="224">
      <c r="A224" s="38">
        <f>IF(OR(A223="",A223&gt;=Paramètres!$B$3),"",A223+1)</f>
        <v/>
      </c>
      <c r="B224" s="11">
        <f>IF(A224="","",SUMIFS(Présences!$H$2:$H$111,Présences!$A$2:$A$111,A224))</f>
        <v/>
      </c>
      <c r="C224" s="11">
        <f>IF(A224="","",SUMIFS(Présences!$I$2:$I$111,Présences!$A$2:$A$111,A224))</f>
        <v/>
      </c>
      <c r="D224" s="11">
        <f>IF(A224="","",COUNTIFS(Présences!$A$2:$A$111,A224,Présences!$I$2:$I$111,""))</f>
        <v/>
      </c>
      <c r="E224" s="12">
        <f>IF(OR(A224="",D224&gt;0),"",IFERROR(C224/B224,""))</f>
        <v/>
      </c>
    </row>
    <row r="225">
      <c r="A225" s="37">
        <f>IF(OR(A224="",A224&gt;=Paramètres!$B$3),"",A224+1)</f>
        <v/>
      </c>
      <c r="B225" s="8">
        <f>IF(A225="","",SUMIFS(Présences!$H$2:$H$111,Présences!$A$2:$A$111,A225))</f>
        <v/>
      </c>
      <c r="C225" s="8">
        <f>IF(A225="","",SUMIFS(Présences!$I$2:$I$111,Présences!$A$2:$A$111,A225))</f>
        <v/>
      </c>
      <c r="D225" s="8">
        <f>IF(A225="","",COUNTIFS(Présences!$A$2:$A$111,A225,Présences!$I$2:$I$111,""))</f>
        <v/>
      </c>
      <c r="E225" s="9">
        <f>IF(OR(A225="",D225&gt;0),"",IFERROR(C225/B225,""))</f>
        <v/>
      </c>
    </row>
    <row r="226">
      <c r="A226" s="38">
        <f>IF(OR(A225="",A225&gt;=Paramètres!$B$3),"",A225+1)</f>
        <v/>
      </c>
      <c r="B226" s="11">
        <f>IF(A226="","",SUMIFS(Présences!$H$2:$H$111,Présences!$A$2:$A$111,A226))</f>
        <v/>
      </c>
      <c r="C226" s="11">
        <f>IF(A226="","",SUMIFS(Présences!$I$2:$I$111,Présences!$A$2:$A$111,A226))</f>
        <v/>
      </c>
      <c r="D226" s="11">
        <f>IF(A226="","",COUNTIFS(Présences!$A$2:$A$111,A226,Présences!$I$2:$I$111,""))</f>
        <v/>
      </c>
      <c r="E226" s="12">
        <f>IF(OR(A226="",D226&gt;0),"",IFERROR(C226/B226,""))</f>
        <v/>
      </c>
    </row>
    <row r="227">
      <c r="A227" s="37">
        <f>IF(OR(A226="",A226&gt;=Paramètres!$B$3),"",A226+1)</f>
        <v/>
      </c>
      <c r="B227" s="8">
        <f>IF(A227="","",SUMIFS(Présences!$H$2:$H$111,Présences!$A$2:$A$111,A227))</f>
        <v/>
      </c>
      <c r="C227" s="8">
        <f>IF(A227="","",SUMIFS(Présences!$I$2:$I$111,Présences!$A$2:$A$111,A227))</f>
        <v/>
      </c>
      <c r="D227" s="8">
        <f>IF(A227="","",COUNTIFS(Présences!$A$2:$A$111,A227,Présences!$I$2:$I$111,""))</f>
        <v/>
      </c>
      <c r="E227" s="9">
        <f>IF(OR(A227="",D227&gt;0),"",IFERROR(C227/B227,""))</f>
        <v/>
      </c>
    </row>
    <row r="228">
      <c r="A228" s="38">
        <f>IF(OR(A227="",A227&gt;=Paramètres!$B$3),"",A227+1)</f>
        <v/>
      </c>
      <c r="B228" s="11">
        <f>IF(A228="","",SUMIFS(Présences!$H$2:$H$111,Présences!$A$2:$A$111,A228))</f>
        <v/>
      </c>
      <c r="C228" s="11">
        <f>IF(A228="","",SUMIFS(Présences!$I$2:$I$111,Présences!$A$2:$A$111,A228))</f>
        <v/>
      </c>
      <c r="D228" s="11">
        <f>IF(A228="","",COUNTIFS(Présences!$A$2:$A$111,A228,Présences!$I$2:$I$111,""))</f>
        <v/>
      </c>
      <c r="E228" s="12">
        <f>IF(OR(A228="",D228&gt;0),"",IFERROR(C228/B228,""))</f>
        <v/>
      </c>
    </row>
    <row r="229">
      <c r="A229" s="37">
        <f>IF(OR(A228="",A228&gt;=Paramètres!$B$3),"",A228+1)</f>
        <v/>
      </c>
      <c r="B229" s="8">
        <f>IF(A229="","",SUMIFS(Présences!$H$2:$H$111,Présences!$A$2:$A$111,A229))</f>
        <v/>
      </c>
      <c r="C229" s="8">
        <f>IF(A229="","",SUMIFS(Présences!$I$2:$I$111,Présences!$A$2:$A$111,A229))</f>
        <v/>
      </c>
      <c r="D229" s="8">
        <f>IF(A229="","",COUNTIFS(Présences!$A$2:$A$111,A229,Présences!$I$2:$I$111,""))</f>
        <v/>
      </c>
      <c r="E229" s="9">
        <f>IF(OR(A229="",D229&gt;0),"",IFERROR(C229/B229,""))</f>
        <v/>
      </c>
    </row>
    <row r="230">
      <c r="A230" s="38">
        <f>IF(OR(A229="",A229&gt;=Paramètres!$B$3),"",A229+1)</f>
        <v/>
      </c>
      <c r="B230" s="11">
        <f>IF(A230="","",SUMIFS(Présences!$H$2:$H$111,Présences!$A$2:$A$111,A230))</f>
        <v/>
      </c>
      <c r="C230" s="11">
        <f>IF(A230="","",SUMIFS(Présences!$I$2:$I$111,Présences!$A$2:$A$111,A230))</f>
        <v/>
      </c>
      <c r="D230" s="11">
        <f>IF(A230="","",COUNTIFS(Présences!$A$2:$A$111,A230,Présences!$I$2:$I$111,""))</f>
        <v/>
      </c>
      <c r="E230" s="12">
        <f>IF(OR(A230="",D230&gt;0),"",IFERROR(C230/B230,""))</f>
        <v/>
      </c>
    </row>
    <row r="231">
      <c r="A231" s="37">
        <f>IF(OR(A230="",A230&gt;=Paramètres!$B$3),"",A230+1)</f>
        <v/>
      </c>
      <c r="B231" s="8">
        <f>IF(A231="","",SUMIFS(Présences!$H$2:$H$111,Présences!$A$2:$A$111,A231))</f>
        <v/>
      </c>
      <c r="C231" s="8">
        <f>IF(A231="","",SUMIFS(Présences!$I$2:$I$111,Présences!$A$2:$A$111,A231))</f>
        <v/>
      </c>
      <c r="D231" s="8">
        <f>IF(A231="","",COUNTIFS(Présences!$A$2:$A$111,A231,Présences!$I$2:$I$111,""))</f>
        <v/>
      </c>
      <c r="E231" s="9">
        <f>IF(OR(A231="",D231&gt;0),"",IFERROR(C231/B231,""))</f>
        <v/>
      </c>
    </row>
    <row r="232">
      <c r="A232" s="38">
        <f>IF(OR(A231="",A231&gt;=Paramètres!$B$3),"",A231+1)</f>
        <v/>
      </c>
      <c r="B232" s="11">
        <f>IF(A232="","",SUMIFS(Présences!$H$2:$H$111,Présences!$A$2:$A$111,A232))</f>
        <v/>
      </c>
      <c r="C232" s="11">
        <f>IF(A232="","",SUMIFS(Présences!$I$2:$I$111,Présences!$A$2:$A$111,A232))</f>
        <v/>
      </c>
      <c r="D232" s="11">
        <f>IF(A232="","",COUNTIFS(Présences!$A$2:$A$111,A232,Présences!$I$2:$I$111,""))</f>
        <v/>
      </c>
      <c r="E232" s="12">
        <f>IF(OR(A232="",D232&gt;0),"",IFERROR(C232/B232,""))</f>
        <v/>
      </c>
    </row>
    <row r="233">
      <c r="A233" s="37">
        <f>IF(OR(A232="",A232&gt;=Paramètres!$B$3),"",A232+1)</f>
        <v/>
      </c>
      <c r="B233" s="8">
        <f>IF(A233="","",SUMIFS(Présences!$H$2:$H$111,Présences!$A$2:$A$111,A233))</f>
        <v/>
      </c>
      <c r="C233" s="8">
        <f>IF(A233="","",SUMIFS(Présences!$I$2:$I$111,Présences!$A$2:$A$111,A233))</f>
        <v/>
      </c>
      <c r="D233" s="8">
        <f>IF(A233="","",COUNTIFS(Présences!$A$2:$A$111,A233,Présences!$I$2:$I$111,""))</f>
        <v/>
      </c>
      <c r="E233" s="9">
        <f>IF(OR(A233="",D233&gt;0),"",IFERROR(C233/B233,""))</f>
        <v/>
      </c>
    </row>
    <row r="234">
      <c r="A234" s="38">
        <f>IF(OR(A233="",A233&gt;=Paramètres!$B$3),"",A233+1)</f>
        <v/>
      </c>
      <c r="B234" s="11">
        <f>IF(A234="","",SUMIFS(Présences!$H$2:$H$111,Présences!$A$2:$A$111,A234))</f>
        <v/>
      </c>
      <c r="C234" s="11">
        <f>IF(A234="","",SUMIFS(Présences!$I$2:$I$111,Présences!$A$2:$A$111,A234))</f>
        <v/>
      </c>
      <c r="D234" s="11">
        <f>IF(A234="","",COUNTIFS(Présences!$A$2:$A$111,A234,Présences!$I$2:$I$111,""))</f>
        <v/>
      </c>
      <c r="E234" s="12">
        <f>IF(OR(A234="",D234&gt;0),"",IFERROR(C234/B234,""))</f>
        <v/>
      </c>
    </row>
    <row r="235">
      <c r="A235" s="37">
        <f>IF(OR(A234="",A234&gt;=Paramètres!$B$3),"",A234+1)</f>
        <v/>
      </c>
      <c r="B235" s="8">
        <f>IF(A235="","",SUMIFS(Présences!$H$2:$H$111,Présences!$A$2:$A$111,A235))</f>
        <v/>
      </c>
      <c r="C235" s="8">
        <f>IF(A235="","",SUMIFS(Présences!$I$2:$I$111,Présences!$A$2:$A$111,A235))</f>
        <v/>
      </c>
      <c r="D235" s="8">
        <f>IF(A235="","",COUNTIFS(Présences!$A$2:$A$111,A235,Présences!$I$2:$I$111,""))</f>
        <v/>
      </c>
      <c r="E235" s="9">
        <f>IF(OR(A235="",D235&gt;0),"",IFERROR(C235/B235,""))</f>
        <v/>
      </c>
    </row>
    <row r="236">
      <c r="A236" s="38">
        <f>IF(OR(A235="",A235&gt;=Paramètres!$B$3),"",A235+1)</f>
        <v/>
      </c>
      <c r="B236" s="11">
        <f>IF(A236="","",SUMIFS(Présences!$H$2:$H$111,Présences!$A$2:$A$111,A236))</f>
        <v/>
      </c>
      <c r="C236" s="11">
        <f>IF(A236="","",SUMIFS(Présences!$I$2:$I$111,Présences!$A$2:$A$111,A236))</f>
        <v/>
      </c>
      <c r="D236" s="11">
        <f>IF(A236="","",COUNTIFS(Présences!$A$2:$A$111,A236,Présences!$I$2:$I$111,""))</f>
        <v/>
      </c>
      <c r="E236" s="12">
        <f>IF(OR(A236="",D236&gt;0),"",IFERROR(C236/B236,""))</f>
        <v/>
      </c>
    </row>
    <row r="237">
      <c r="A237" s="37">
        <f>IF(OR(A236="",A236&gt;=Paramètres!$B$3),"",A236+1)</f>
        <v/>
      </c>
      <c r="B237" s="8">
        <f>IF(A237="","",SUMIFS(Présences!$H$2:$H$111,Présences!$A$2:$A$111,A237))</f>
        <v/>
      </c>
      <c r="C237" s="8">
        <f>IF(A237="","",SUMIFS(Présences!$I$2:$I$111,Présences!$A$2:$A$111,A237))</f>
        <v/>
      </c>
      <c r="D237" s="8">
        <f>IF(A237="","",COUNTIFS(Présences!$A$2:$A$111,A237,Présences!$I$2:$I$111,""))</f>
        <v/>
      </c>
      <c r="E237" s="9">
        <f>IF(OR(A237="",D237&gt;0),"",IFERROR(C237/B237,""))</f>
        <v/>
      </c>
    </row>
    <row r="238">
      <c r="A238" s="38">
        <f>IF(OR(A237="",A237&gt;=Paramètres!$B$3),"",A237+1)</f>
        <v/>
      </c>
      <c r="B238" s="11">
        <f>IF(A238="","",SUMIFS(Présences!$H$2:$H$111,Présences!$A$2:$A$111,A238))</f>
        <v/>
      </c>
      <c r="C238" s="11">
        <f>IF(A238="","",SUMIFS(Présences!$I$2:$I$111,Présences!$A$2:$A$111,A238))</f>
        <v/>
      </c>
      <c r="D238" s="11">
        <f>IF(A238="","",COUNTIFS(Présences!$A$2:$A$111,A238,Présences!$I$2:$I$111,""))</f>
        <v/>
      </c>
      <c r="E238" s="12">
        <f>IF(OR(A238="",D238&gt;0),"",IFERROR(C238/B238,""))</f>
        <v/>
      </c>
    </row>
    <row r="239">
      <c r="A239" s="37">
        <f>IF(OR(A238="",A238&gt;=Paramètres!$B$3),"",A238+1)</f>
        <v/>
      </c>
      <c r="B239" s="8">
        <f>IF(A239="","",SUMIFS(Présences!$H$2:$H$111,Présences!$A$2:$A$111,A239))</f>
        <v/>
      </c>
      <c r="C239" s="8">
        <f>IF(A239="","",SUMIFS(Présences!$I$2:$I$111,Présences!$A$2:$A$111,A239))</f>
        <v/>
      </c>
      <c r="D239" s="8">
        <f>IF(A239="","",COUNTIFS(Présences!$A$2:$A$111,A239,Présences!$I$2:$I$111,""))</f>
        <v/>
      </c>
      <c r="E239" s="9">
        <f>IF(OR(A239="",D239&gt;0),"",IFERROR(C239/B239,""))</f>
        <v/>
      </c>
    </row>
    <row r="240">
      <c r="A240" s="38">
        <f>IF(OR(A239="",A239&gt;=Paramètres!$B$3),"",A239+1)</f>
        <v/>
      </c>
      <c r="B240" s="11">
        <f>IF(A240="","",SUMIFS(Présences!$H$2:$H$111,Présences!$A$2:$A$111,A240))</f>
        <v/>
      </c>
      <c r="C240" s="11">
        <f>IF(A240="","",SUMIFS(Présences!$I$2:$I$111,Présences!$A$2:$A$111,A240))</f>
        <v/>
      </c>
      <c r="D240" s="11">
        <f>IF(A240="","",COUNTIFS(Présences!$A$2:$A$111,A240,Présences!$I$2:$I$111,""))</f>
        <v/>
      </c>
      <c r="E240" s="12">
        <f>IF(OR(A240="",D240&gt;0),"",IFERROR(C240/B240,""))</f>
        <v/>
      </c>
    </row>
    <row r="241">
      <c r="A241" s="37">
        <f>IF(OR(A240="",A240&gt;=Paramètres!$B$3),"",A240+1)</f>
        <v/>
      </c>
      <c r="B241" s="8">
        <f>IF(A241="","",SUMIFS(Présences!$H$2:$H$111,Présences!$A$2:$A$111,A241))</f>
        <v/>
      </c>
      <c r="C241" s="8">
        <f>IF(A241="","",SUMIFS(Présences!$I$2:$I$111,Présences!$A$2:$A$111,A241))</f>
        <v/>
      </c>
      <c r="D241" s="8">
        <f>IF(A241="","",COUNTIFS(Présences!$A$2:$A$111,A241,Présences!$I$2:$I$111,""))</f>
        <v/>
      </c>
      <c r="E241" s="9">
        <f>IF(OR(A241="",D241&gt;0),"",IFERROR(C241/B241,""))</f>
        <v/>
      </c>
    </row>
    <row r="242">
      <c r="A242" s="38">
        <f>IF(OR(A241="",A241&gt;=Paramètres!$B$3),"",A241+1)</f>
        <v/>
      </c>
      <c r="B242" s="11">
        <f>IF(A242="","",SUMIFS(Présences!$H$2:$H$111,Présences!$A$2:$A$111,A242))</f>
        <v/>
      </c>
      <c r="C242" s="11">
        <f>IF(A242="","",SUMIFS(Présences!$I$2:$I$111,Présences!$A$2:$A$111,A242))</f>
        <v/>
      </c>
      <c r="D242" s="11">
        <f>IF(A242="","",COUNTIFS(Présences!$A$2:$A$111,A242,Présences!$I$2:$I$111,""))</f>
        <v/>
      </c>
      <c r="E242" s="12">
        <f>IF(OR(A242="",D242&gt;0),"",IFERROR(C242/B242,""))</f>
        <v/>
      </c>
    </row>
    <row r="243">
      <c r="A243" s="37">
        <f>IF(OR(A242="",A242&gt;=Paramètres!$B$3),"",A242+1)</f>
        <v/>
      </c>
      <c r="B243" s="8">
        <f>IF(A243="","",SUMIFS(Présences!$H$2:$H$111,Présences!$A$2:$A$111,A243))</f>
        <v/>
      </c>
      <c r="C243" s="8">
        <f>IF(A243="","",SUMIFS(Présences!$I$2:$I$111,Présences!$A$2:$A$111,A243))</f>
        <v/>
      </c>
      <c r="D243" s="8">
        <f>IF(A243="","",COUNTIFS(Présences!$A$2:$A$111,A243,Présences!$I$2:$I$111,""))</f>
        <v/>
      </c>
      <c r="E243" s="9">
        <f>IF(OR(A243="",D243&gt;0),"",IFERROR(C243/B243,""))</f>
        <v/>
      </c>
    </row>
    <row r="244">
      <c r="A244" s="38">
        <f>IF(OR(A243="",A243&gt;=Paramètres!$B$3),"",A243+1)</f>
        <v/>
      </c>
      <c r="B244" s="11">
        <f>IF(A244="","",SUMIFS(Présences!$H$2:$H$111,Présences!$A$2:$A$111,A244))</f>
        <v/>
      </c>
      <c r="C244" s="11">
        <f>IF(A244="","",SUMIFS(Présences!$I$2:$I$111,Présences!$A$2:$A$111,A244))</f>
        <v/>
      </c>
      <c r="D244" s="11">
        <f>IF(A244="","",COUNTIFS(Présences!$A$2:$A$111,A244,Présences!$I$2:$I$111,""))</f>
        <v/>
      </c>
      <c r="E244" s="12">
        <f>IF(OR(A244="",D244&gt;0),"",IFERROR(C244/B244,""))</f>
        <v/>
      </c>
    </row>
    <row r="245">
      <c r="A245" s="37">
        <f>IF(OR(A244="",A244&gt;=Paramètres!$B$3),"",A244+1)</f>
        <v/>
      </c>
      <c r="B245" s="8">
        <f>IF(A245="","",SUMIFS(Présences!$H$2:$H$111,Présences!$A$2:$A$111,A245))</f>
        <v/>
      </c>
      <c r="C245" s="8">
        <f>IF(A245="","",SUMIFS(Présences!$I$2:$I$111,Présences!$A$2:$A$111,A245))</f>
        <v/>
      </c>
      <c r="D245" s="8">
        <f>IF(A245="","",COUNTIFS(Présences!$A$2:$A$111,A245,Présences!$I$2:$I$111,""))</f>
        <v/>
      </c>
      <c r="E245" s="9">
        <f>IF(OR(A245="",D245&gt;0),"",IFERROR(C245/B245,""))</f>
        <v/>
      </c>
    </row>
    <row r="246">
      <c r="A246" s="38">
        <f>IF(OR(A245="",A245&gt;=Paramètres!$B$3),"",A245+1)</f>
        <v/>
      </c>
      <c r="B246" s="11">
        <f>IF(A246="","",SUMIFS(Présences!$H$2:$H$111,Présences!$A$2:$A$111,A246))</f>
        <v/>
      </c>
      <c r="C246" s="11">
        <f>IF(A246="","",SUMIFS(Présences!$I$2:$I$111,Présences!$A$2:$A$111,A246))</f>
        <v/>
      </c>
      <c r="D246" s="11">
        <f>IF(A246="","",COUNTIFS(Présences!$A$2:$A$111,A246,Présences!$I$2:$I$111,""))</f>
        <v/>
      </c>
      <c r="E246" s="12">
        <f>IF(OR(A246="",D246&gt;0),"",IFERROR(C246/B246,""))</f>
        <v/>
      </c>
    </row>
    <row r="247">
      <c r="A247" s="37">
        <f>IF(OR(A246="",A246&gt;=Paramètres!$B$3),"",A246+1)</f>
        <v/>
      </c>
      <c r="B247" s="8">
        <f>IF(A247="","",SUMIFS(Présences!$H$2:$H$111,Présences!$A$2:$A$111,A247))</f>
        <v/>
      </c>
      <c r="C247" s="8">
        <f>IF(A247="","",SUMIFS(Présences!$I$2:$I$111,Présences!$A$2:$A$111,A247))</f>
        <v/>
      </c>
      <c r="D247" s="8">
        <f>IF(A247="","",COUNTIFS(Présences!$A$2:$A$111,A247,Présences!$I$2:$I$111,""))</f>
        <v/>
      </c>
      <c r="E247" s="9">
        <f>IF(OR(A247="",D247&gt;0),"",IFERROR(C247/B247,""))</f>
        <v/>
      </c>
    </row>
    <row r="248">
      <c r="A248" s="38">
        <f>IF(OR(A247="",A247&gt;=Paramètres!$B$3),"",A247+1)</f>
        <v/>
      </c>
      <c r="B248" s="11">
        <f>IF(A248="","",SUMIFS(Présences!$H$2:$H$111,Présences!$A$2:$A$111,A248))</f>
        <v/>
      </c>
      <c r="C248" s="11">
        <f>IF(A248="","",SUMIFS(Présences!$I$2:$I$111,Présences!$A$2:$A$111,A248))</f>
        <v/>
      </c>
      <c r="D248" s="11">
        <f>IF(A248="","",COUNTIFS(Présences!$A$2:$A$111,A248,Présences!$I$2:$I$111,""))</f>
        <v/>
      </c>
      <c r="E248" s="12">
        <f>IF(OR(A248="",D248&gt;0),"",IFERROR(C248/B248,""))</f>
        <v/>
      </c>
    </row>
    <row r="249">
      <c r="A249" s="37">
        <f>IF(OR(A248="",A248&gt;=Paramètres!$B$3),"",A248+1)</f>
        <v/>
      </c>
      <c r="B249" s="8">
        <f>IF(A249="","",SUMIFS(Présences!$H$2:$H$111,Présences!$A$2:$A$111,A249))</f>
        <v/>
      </c>
      <c r="C249" s="8">
        <f>IF(A249="","",SUMIFS(Présences!$I$2:$I$111,Présences!$A$2:$A$111,A249))</f>
        <v/>
      </c>
      <c r="D249" s="8">
        <f>IF(A249="","",COUNTIFS(Présences!$A$2:$A$111,A249,Présences!$I$2:$I$111,""))</f>
        <v/>
      </c>
      <c r="E249" s="9">
        <f>IF(OR(A249="",D249&gt;0),"",IFERROR(C249/B249,""))</f>
        <v/>
      </c>
    </row>
    <row r="250">
      <c r="A250" s="38">
        <f>IF(OR(A249="",A249&gt;=Paramètres!$B$3),"",A249+1)</f>
        <v/>
      </c>
      <c r="B250" s="11">
        <f>IF(A250="","",SUMIFS(Présences!$H$2:$H$111,Présences!$A$2:$A$111,A250))</f>
        <v/>
      </c>
      <c r="C250" s="11">
        <f>IF(A250="","",SUMIFS(Présences!$I$2:$I$111,Présences!$A$2:$A$111,A250))</f>
        <v/>
      </c>
      <c r="D250" s="11">
        <f>IF(A250="","",COUNTIFS(Présences!$A$2:$A$111,A250,Présences!$I$2:$I$111,""))</f>
        <v/>
      </c>
      <c r="E250" s="12">
        <f>IF(OR(A250="",D250&gt;0),"",IFERROR(C250/B250,""))</f>
        <v/>
      </c>
    </row>
    <row r="251">
      <c r="A251" s="37">
        <f>IF(OR(A250="",A250&gt;=Paramètres!$B$3),"",A250+1)</f>
        <v/>
      </c>
      <c r="B251" s="8">
        <f>IF(A251="","",SUMIFS(Présences!$H$2:$H$111,Présences!$A$2:$A$111,A251))</f>
        <v/>
      </c>
      <c r="C251" s="8">
        <f>IF(A251="","",SUMIFS(Présences!$I$2:$I$111,Présences!$A$2:$A$111,A251))</f>
        <v/>
      </c>
      <c r="D251" s="8">
        <f>IF(A251="","",COUNTIFS(Présences!$A$2:$A$111,A251,Présences!$I$2:$I$111,""))</f>
        <v/>
      </c>
      <c r="E251" s="9">
        <f>IF(OR(A251="",D251&gt;0),"",IFERROR(C251/B251,""))</f>
        <v/>
      </c>
    </row>
    <row r="252">
      <c r="A252" s="38">
        <f>IF(OR(A251="",A251&gt;=Paramètres!$B$3),"",A251+1)</f>
        <v/>
      </c>
      <c r="B252" s="11">
        <f>IF(A252="","",SUMIFS(Présences!$H$2:$H$111,Présences!$A$2:$A$111,A252))</f>
        <v/>
      </c>
      <c r="C252" s="11">
        <f>IF(A252="","",SUMIFS(Présences!$I$2:$I$111,Présences!$A$2:$A$111,A252))</f>
        <v/>
      </c>
      <c r="D252" s="11">
        <f>IF(A252="","",COUNTIFS(Présences!$A$2:$A$111,A252,Présences!$I$2:$I$111,""))</f>
        <v/>
      </c>
      <c r="E252" s="12">
        <f>IF(OR(A252="",D252&gt;0),"",IFERROR(C252/B252,""))</f>
        <v/>
      </c>
    </row>
    <row r="253">
      <c r="A253" s="37">
        <f>IF(OR(A252="",A252&gt;=Paramètres!$B$3),"",A252+1)</f>
        <v/>
      </c>
      <c r="B253" s="8">
        <f>IF(A253="","",SUMIFS(Présences!$H$2:$H$111,Présences!$A$2:$A$111,A253))</f>
        <v/>
      </c>
      <c r="C253" s="8">
        <f>IF(A253="","",SUMIFS(Présences!$I$2:$I$111,Présences!$A$2:$A$111,A253))</f>
        <v/>
      </c>
      <c r="D253" s="8">
        <f>IF(A253="","",COUNTIFS(Présences!$A$2:$A$111,A253,Présences!$I$2:$I$111,""))</f>
        <v/>
      </c>
      <c r="E253" s="9">
        <f>IF(OR(A253="",D253&gt;0),"",IFERROR(C253/B253,""))</f>
        <v/>
      </c>
    </row>
    <row r="254">
      <c r="A254" s="38">
        <f>IF(OR(A253="",A253&gt;=Paramètres!$B$3),"",A253+1)</f>
        <v/>
      </c>
      <c r="B254" s="11">
        <f>IF(A254="","",SUMIFS(Présences!$H$2:$H$111,Présences!$A$2:$A$111,A254))</f>
        <v/>
      </c>
      <c r="C254" s="11">
        <f>IF(A254="","",SUMIFS(Présences!$I$2:$I$111,Présences!$A$2:$A$111,A254))</f>
        <v/>
      </c>
      <c r="D254" s="11">
        <f>IF(A254="","",COUNTIFS(Présences!$A$2:$A$111,A254,Présences!$I$2:$I$111,""))</f>
        <v/>
      </c>
      <c r="E254" s="12">
        <f>IF(OR(A254="",D254&gt;0),"",IFERROR(C254/B254,""))</f>
        <v/>
      </c>
    </row>
    <row r="255">
      <c r="A255" s="37">
        <f>IF(OR(A254="",A254&gt;=Paramètres!$B$3),"",A254+1)</f>
        <v/>
      </c>
      <c r="B255" s="8">
        <f>IF(A255="","",SUMIFS(Présences!$H$2:$H$111,Présences!$A$2:$A$111,A255))</f>
        <v/>
      </c>
      <c r="C255" s="8">
        <f>IF(A255="","",SUMIFS(Présences!$I$2:$I$111,Présences!$A$2:$A$111,A255))</f>
        <v/>
      </c>
      <c r="D255" s="8">
        <f>IF(A255="","",COUNTIFS(Présences!$A$2:$A$111,A255,Présences!$I$2:$I$111,""))</f>
        <v/>
      </c>
      <c r="E255" s="9">
        <f>IF(OR(A255="",D255&gt;0),"",IFERROR(C255/B255,""))</f>
        <v/>
      </c>
    </row>
    <row r="256">
      <c r="A256" s="38">
        <f>IF(OR(A255="",A255&gt;=Paramètres!$B$3),"",A255+1)</f>
        <v/>
      </c>
      <c r="B256" s="11">
        <f>IF(A256="","",SUMIFS(Présences!$H$2:$H$111,Présences!$A$2:$A$111,A256))</f>
        <v/>
      </c>
      <c r="C256" s="11">
        <f>IF(A256="","",SUMIFS(Présences!$I$2:$I$111,Présences!$A$2:$A$111,A256))</f>
        <v/>
      </c>
      <c r="D256" s="11">
        <f>IF(A256="","",COUNTIFS(Présences!$A$2:$A$111,A256,Présences!$I$2:$I$111,""))</f>
        <v/>
      </c>
      <c r="E256" s="12">
        <f>IF(OR(A256="",D256&gt;0),"",IFERROR(C256/B256,""))</f>
        <v/>
      </c>
    </row>
    <row r="257">
      <c r="A257" s="37">
        <f>IF(OR(A256="",A256&gt;=Paramètres!$B$3),"",A256+1)</f>
        <v/>
      </c>
      <c r="B257" s="8">
        <f>IF(A257="","",SUMIFS(Présences!$H$2:$H$111,Présences!$A$2:$A$111,A257))</f>
        <v/>
      </c>
      <c r="C257" s="8">
        <f>IF(A257="","",SUMIFS(Présences!$I$2:$I$111,Présences!$A$2:$A$111,A257))</f>
        <v/>
      </c>
      <c r="D257" s="8">
        <f>IF(A257="","",COUNTIFS(Présences!$A$2:$A$111,A257,Présences!$I$2:$I$111,""))</f>
        <v/>
      </c>
      <c r="E257" s="9">
        <f>IF(OR(A257="",D257&gt;0),"",IFERROR(C257/B257,""))</f>
        <v/>
      </c>
    </row>
    <row r="258">
      <c r="A258" s="38">
        <f>IF(OR(A257="",A257&gt;=Paramètres!$B$3),"",A257+1)</f>
        <v/>
      </c>
      <c r="B258" s="11">
        <f>IF(A258="","",SUMIFS(Présences!$H$2:$H$111,Présences!$A$2:$A$111,A258))</f>
        <v/>
      </c>
      <c r="C258" s="11">
        <f>IF(A258="","",SUMIFS(Présences!$I$2:$I$111,Présences!$A$2:$A$111,A258))</f>
        <v/>
      </c>
      <c r="D258" s="11">
        <f>IF(A258="","",COUNTIFS(Présences!$A$2:$A$111,A258,Présences!$I$2:$I$111,""))</f>
        <v/>
      </c>
      <c r="E258" s="12">
        <f>IF(OR(A258="",D258&gt;0),"",IFERROR(C258/B258,""))</f>
        <v/>
      </c>
    </row>
    <row r="259">
      <c r="A259" s="37">
        <f>IF(OR(A258="",A258&gt;=Paramètres!$B$3),"",A258+1)</f>
        <v/>
      </c>
      <c r="B259" s="8">
        <f>IF(A259="","",SUMIFS(Présences!$H$2:$H$111,Présences!$A$2:$A$111,A259))</f>
        <v/>
      </c>
      <c r="C259" s="8">
        <f>IF(A259="","",SUMIFS(Présences!$I$2:$I$111,Présences!$A$2:$A$111,A259))</f>
        <v/>
      </c>
      <c r="D259" s="8">
        <f>IF(A259="","",COUNTIFS(Présences!$A$2:$A$111,A259,Présences!$I$2:$I$111,""))</f>
        <v/>
      </c>
      <c r="E259" s="9">
        <f>IF(OR(A259="",D259&gt;0),"",IFERROR(C259/B259,""))</f>
        <v/>
      </c>
    </row>
    <row r="260">
      <c r="A260" s="38">
        <f>IF(OR(A259="",A259&gt;=Paramètres!$B$3),"",A259+1)</f>
        <v/>
      </c>
      <c r="B260" s="11">
        <f>IF(A260="","",SUMIFS(Présences!$H$2:$H$111,Présences!$A$2:$A$111,A260))</f>
        <v/>
      </c>
      <c r="C260" s="11">
        <f>IF(A260="","",SUMIFS(Présences!$I$2:$I$111,Présences!$A$2:$A$111,A260))</f>
        <v/>
      </c>
      <c r="D260" s="11">
        <f>IF(A260="","",COUNTIFS(Présences!$A$2:$A$111,A260,Présences!$I$2:$I$111,""))</f>
        <v/>
      </c>
      <c r="E260" s="12">
        <f>IF(OR(A260="",D260&gt;0),"",IFERROR(C260/B260,""))</f>
        <v/>
      </c>
    </row>
    <row r="261">
      <c r="A261" s="37">
        <f>IF(OR(A260="",A260&gt;=Paramètres!$B$3),"",A260+1)</f>
        <v/>
      </c>
      <c r="B261" s="8">
        <f>IF(A261="","",SUMIFS(Présences!$H$2:$H$111,Présences!$A$2:$A$111,A261))</f>
        <v/>
      </c>
      <c r="C261" s="8">
        <f>IF(A261="","",SUMIFS(Présences!$I$2:$I$111,Présences!$A$2:$A$111,A261))</f>
        <v/>
      </c>
      <c r="D261" s="8">
        <f>IF(A261="","",COUNTIFS(Présences!$A$2:$A$111,A261,Présences!$I$2:$I$111,""))</f>
        <v/>
      </c>
      <c r="E261" s="9">
        <f>IF(OR(A261="",D261&gt;0),"",IFERROR(C261/B261,""))</f>
        <v/>
      </c>
    </row>
    <row r="262">
      <c r="A262" s="38">
        <f>IF(OR(A261="",A261&gt;=Paramètres!$B$3),"",A261+1)</f>
        <v/>
      </c>
      <c r="B262" s="11">
        <f>IF(A262="","",SUMIFS(Présences!$H$2:$H$111,Présences!$A$2:$A$111,A262))</f>
        <v/>
      </c>
      <c r="C262" s="11">
        <f>IF(A262="","",SUMIFS(Présences!$I$2:$I$111,Présences!$A$2:$A$111,A262))</f>
        <v/>
      </c>
      <c r="D262" s="11">
        <f>IF(A262="","",COUNTIFS(Présences!$A$2:$A$111,A262,Présences!$I$2:$I$111,""))</f>
        <v/>
      </c>
      <c r="E262" s="12">
        <f>IF(OR(A262="",D262&gt;0),"",IFERROR(C262/B262,""))</f>
        <v/>
      </c>
    </row>
    <row r="263">
      <c r="A263" s="37">
        <f>IF(OR(A262="",A262&gt;=Paramètres!$B$3),"",A262+1)</f>
        <v/>
      </c>
      <c r="B263" s="8">
        <f>IF(A263="","",SUMIFS(Présences!$H$2:$H$111,Présences!$A$2:$A$111,A263))</f>
        <v/>
      </c>
      <c r="C263" s="8">
        <f>IF(A263="","",SUMIFS(Présences!$I$2:$I$111,Présences!$A$2:$A$111,A263))</f>
        <v/>
      </c>
      <c r="D263" s="8">
        <f>IF(A263="","",COUNTIFS(Présences!$A$2:$A$111,A263,Présences!$I$2:$I$111,""))</f>
        <v/>
      </c>
      <c r="E263" s="9">
        <f>IF(OR(A263="",D263&gt;0),"",IFERROR(C263/B263,""))</f>
        <v/>
      </c>
    </row>
    <row r="264">
      <c r="A264" s="38">
        <f>IF(OR(A263="",A263&gt;=Paramètres!$B$3),"",A263+1)</f>
        <v/>
      </c>
      <c r="B264" s="11">
        <f>IF(A264="","",SUMIFS(Présences!$H$2:$H$111,Présences!$A$2:$A$111,A264))</f>
        <v/>
      </c>
      <c r="C264" s="11">
        <f>IF(A264="","",SUMIFS(Présences!$I$2:$I$111,Présences!$A$2:$A$111,A264))</f>
        <v/>
      </c>
      <c r="D264" s="11">
        <f>IF(A264="","",COUNTIFS(Présences!$A$2:$A$111,A264,Présences!$I$2:$I$111,""))</f>
        <v/>
      </c>
      <c r="E264" s="12">
        <f>IF(OR(A264="",D264&gt;0),"",IFERROR(C264/B264,""))</f>
        <v/>
      </c>
    </row>
    <row r="265">
      <c r="A265" s="37">
        <f>IF(OR(A264="",A264&gt;=Paramètres!$B$3),"",A264+1)</f>
        <v/>
      </c>
      <c r="B265" s="8">
        <f>IF(A265="","",SUMIFS(Présences!$H$2:$H$111,Présences!$A$2:$A$111,A265))</f>
        <v/>
      </c>
      <c r="C265" s="8">
        <f>IF(A265="","",SUMIFS(Présences!$I$2:$I$111,Présences!$A$2:$A$111,A265))</f>
        <v/>
      </c>
      <c r="D265" s="8">
        <f>IF(A265="","",COUNTIFS(Présences!$A$2:$A$111,A265,Présences!$I$2:$I$111,""))</f>
        <v/>
      </c>
      <c r="E265" s="9">
        <f>IF(OR(A265="",D265&gt;0),"",IFERROR(C265/B265,""))</f>
        <v/>
      </c>
    </row>
    <row r="266">
      <c r="A266" s="38">
        <f>IF(OR(A265="",A265&gt;=Paramètres!$B$3),"",A265+1)</f>
        <v/>
      </c>
      <c r="B266" s="11">
        <f>IF(A266="","",SUMIFS(Présences!$H$2:$H$111,Présences!$A$2:$A$111,A266))</f>
        <v/>
      </c>
      <c r="C266" s="11">
        <f>IF(A266="","",SUMIFS(Présences!$I$2:$I$111,Présences!$A$2:$A$111,A266))</f>
        <v/>
      </c>
      <c r="D266" s="11">
        <f>IF(A266="","",COUNTIFS(Présences!$A$2:$A$111,A266,Présences!$I$2:$I$111,""))</f>
        <v/>
      </c>
      <c r="E266" s="12">
        <f>IF(OR(A266="",D266&gt;0),"",IFERROR(C266/B266,""))</f>
        <v/>
      </c>
    </row>
    <row r="267">
      <c r="A267" s="37">
        <f>IF(OR(A266="",A266&gt;=Paramètres!$B$3),"",A266+1)</f>
        <v/>
      </c>
      <c r="B267" s="8">
        <f>IF(A267="","",SUMIFS(Présences!$H$2:$H$111,Présences!$A$2:$A$111,A267))</f>
        <v/>
      </c>
      <c r="C267" s="8">
        <f>IF(A267="","",SUMIFS(Présences!$I$2:$I$111,Présences!$A$2:$A$111,A267))</f>
        <v/>
      </c>
      <c r="D267" s="8">
        <f>IF(A267="","",COUNTIFS(Présences!$A$2:$A$111,A267,Présences!$I$2:$I$111,""))</f>
        <v/>
      </c>
      <c r="E267" s="9">
        <f>IF(OR(A267="",D267&gt;0),"",IFERROR(C267/B267,""))</f>
        <v/>
      </c>
    </row>
    <row r="268">
      <c r="A268" s="38">
        <f>IF(OR(A267="",A267&gt;=Paramètres!$B$3),"",A267+1)</f>
        <v/>
      </c>
      <c r="B268" s="11">
        <f>IF(A268="","",SUMIFS(Présences!$H$2:$H$111,Présences!$A$2:$A$111,A268))</f>
        <v/>
      </c>
      <c r="C268" s="11">
        <f>IF(A268="","",SUMIFS(Présences!$I$2:$I$111,Présences!$A$2:$A$111,A268))</f>
        <v/>
      </c>
      <c r="D268" s="11">
        <f>IF(A268="","",COUNTIFS(Présences!$A$2:$A$111,A268,Présences!$I$2:$I$111,""))</f>
        <v/>
      </c>
      <c r="E268" s="12">
        <f>IF(OR(A268="",D268&gt;0),"",IFERROR(C268/B268,""))</f>
        <v/>
      </c>
    </row>
    <row r="269">
      <c r="A269" s="37">
        <f>IF(OR(A268="",A268&gt;=Paramètres!$B$3),"",A268+1)</f>
        <v/>
      </c>
      <c r="B269" s="8">
        <f>IF(A269="","",SUMIFS(Présences!$H$2:$H$111,Présences!$A$2:$A$111,A269))</f>
        <v/>
      </c>
      <c r="C269" s="8">
        <f>IF(A269="","",SUMIFS(Présences!$I$2:$I$111,Présences!$A$2:$A$111,A269))</f>
        <v/>
      </c>
      <c r="D269" s="8">
        <f>IF(A269="","",COUNTIFS(Présences!$A$2:$A$111,A269,Présences!$I$2:$I$111,""))</f>
        <v/>
      </c>
      <c r="E269" s="9">
        <f>IF(OR(A269="",D269&gt;0),"",IFERROR(C269/B269,""))</f>
        <v/>
      </c>
    </row>
    <row r="270">
      <c r="A270" s="38">
        <f>IF(OR(A269="",A269&gt;=Paramètres!$B$3),"",A269+1)</f>
        <v/>
      </c>
      <c r="B270" s="11">
        <f>IF(A270="","",SUMIFS(Présences!$H$2:$H$111,Présences!$A$2:$A$111,A270))</f>
        <v/>
      </c>
      <c r="C270" s="11">
        <f>IF(A270="","",SUMIFS(Présences!$I$2:$I$111,Présences!$A$2:$A$111,A270))</f>
        <v/>
      </c>
      <c r="D270" s="11">
        <f>IF(A270="","",COUNTIFS(Présences!$A$2:$A$111,A270,Présences!$I$2:$I$111,""))</f>
        <v/>
      </c>
      <c r="E270" s="12">
        <f>IF(OR(A270="",D270&gt;0),"",IFERROR(C270/B270,""))</f>
        <v/>
      </c>
    </row>
    <row r="271">
      <c r="A271" s="37">
        <f>IF(OR(A270="",A270&gt;=Paramètres!$B$3),"",A270+1)</f>
        <v/>
      </c>
      <c r="B271" s="8">
        <f>IF(A271="","",SUMIFS(Présences!$H$2:$H$111,Présences!$A$2:$A$111,A271))</f>
        <v/>
      </c>
      <c r="C271" s="8">
        <f>IF(A271="","",SUMIFS(Présences!$I$2:$I$111,Présences!$A$2:$A$111,A271))</f>
        <v/>
      </c>
      <c r="D271" s="8">
        <f>IF(A271="","",COUNTIFS(Présences!$A$2:$A$111,A271,Présences!$I$2:$I$111,""))</f>
        <v/>
      </c>
      <c r="E271" s="9">
        <f>IF(OR(A271="",D271&gt;0),"",IFERROR(C271/B271,""))</f>
        <v/>
      </c>
    </row>
    <row r="272">
      <c r="A272" s="38">
        <f>IF(OR(A271="",A271&gt;=Paramètres!$B$3),"",A271+1)</f>
        <v/>
      </c>
      <c r="B272" s="11">
        <f>IF(A272="","",SUMIFS(Présences!$H$2:$H$111,Présences!$A$2:$A$111,A272))</f>
        <v/>
      </c>
      <c r="C272" s="11">
        <f>IF(A272="","",SUMIFS(Présences!$I$2:$I$111,Présences!$A$2:$A$111,A272))</f>
        <v/>
      </c>
      <c r="D272" s="11">
        <f>IF(A272="","",COUNTIFS(Présences!$A$2:$A$111,A272,Présences!$I$2:$I$111,""))</f>
        <v/>
      </c>
      <c r="E272" s="12">
        <f>IF(OR(A272="",D272&gt;0),"",IFERROR(C272/B272,""))</f>
        <v/>
      </c>
    </row>
    <row r="273">
      <c r="A273" s="37">
        <f>IF(OR(A272="",A272&gt;=Paramètres!$B$3),"",A272+1)</f>
        <v/>
      </c>
      <c r="B273" s="8">
        <f>IF(A273="","",SUMIFS(Présences!$H$2:$H$111,Présences!$A$2:$A$111,A273))</f>
        <v/>
      </c>
      <c r="C273" s="8">
        <f>IF(A273="","",SUMIFS(Présences!$I$2:$I$111,Présences!$A$2:$A$111,A273))</f>
        <v/>
      </c>
      <c r="D273" s="8">
        <f>IF(A273="","",COUNTIFS(Présences!$A$2:$A$111,A273,Présences!$I$2:$I$111,""))</f>
        <v/>
      </c>
      <c r="E273" s="9">
        <f>IF(OR(A273="",D273&gt;0),"",IFERROR(C273/B273,""))</f>
        <v/>
      </c>
    </row>
    <row r="274">
      <c r="A274" s="38">
        <f>IF(OR(A273="",A273&gt;=Paramètres!$B$3),"",A273+1)</f>
        <v/>
      </c>
      <c r="B274" s="11">
        <f>IF(A274="","",SUMIFS(Présences!$H$2:$H$111,Présences!$A$2:$A$111,A274))</f>
        <v/>
      </c>
      <c r="C274" s="11">
        <f>IF(A274="","",SUMIFS(Présences!$I$2:$I$111,Présences!$A$2:$A$111,A274))</f>
        <v/>
      </c>
      <c r="D274" s="11">
        <f>IF(A274="","",COUNTIFS(Présences!$A$2:$A$111,A274,Présences!$I$2:$I$111,""))</f>
        <v/>
      </c>
      <c r="E274" s="12">
        <f>IF(OR(A274="",D274&gt;0),"",IFERROR(C274/B274,""))</f>
        <v/>
      </c>
    </row>
    <row r="275">
      <c r="A275" s="37">
        <f>IF(OR(A274="",A274&gt;=Paramètres!$B$3),"",A274+1)</f>
        <v/>
      </c>
      <c r="B275" s="8">
        <f>IF(A275="","",SUMIFS(Présences!$H$2:$H$111,Présences!$A$2:$A$111,A275))</f>
        <v/>
      </c>
      <c r="C275" s="8">
        <f>IF(A275="","",SUMIFS(Présences!$I$2:$I$111,Présences!$A$2:$A$111,A275))</f>
        <v/>
      </c>
      <c r="D275" s="8">
        <f>IF(A275="","",COUNTIFS(Présences!$A$2:$A$111,A275,Présences!$I$2:$I$111,""))</f>
        <v/>
      </c>
      <c r="E275" s="9">
        <f>IF(OR(A275="",D275&gt;0),"",IFERROR(C275/B275,""))</f>
        <v/>
      </c>
    </row>
    <row r="276">
      <c r="A276" s="38">
        <f>IF(OR(A275="",A275&gt;=Paramètres!$B$3),"",A275+1)</f>
        <v/>
      </c>
      <c r="B276" s="11">
        <f>IF(A276="","",SUMIFS(Présences!$H$2:$H$111,Présences!$A$2:$A$111,A276))</f>
        <v/>
      </c>
      <c r="C276" s="11">
        <f>IF(A276="","",SUMIFS(Présences!$I$2:$I$111,Présences!$A$2:$A$111,A276))</f>
        <v/>
      </c>
      <c r="D276" s="11">
        <f>IF(A276="","",COUNTIFS(Présences!$A$2:$A$111,A276,Présences!$I$2:$I$111,""))</f>
        <v/>
      </c>
      <c r="E276" s="12">
        <f>IF(OR(A276="",D276&gt;0),"",IFERROR(C276/B276,""))</f>
        <v/>
      </c>
    </row>
    <row r="277">
      <c r="A277" s="37">
        <f>IF(OR(A276="",A276&gt;=Paramètres!$B$3),"",A276+1)</f>
        <v/>
      </c>
      <c r="B277" s="8">
        <f>IF(A277="","",SUMIFS(Présences!$H$2:$H$111,Présences!$A$2:$A$111,A277))</f>
        <v/>
      </c>
      <c r="C277" s="8">
        <f>IF(A277="","",SUMIFS(Présences!$I$2:$I$111,Présences!$A$2:$A$111,A277))</f>
        <v/>
      </c>
      <c r="D277" s="8">
        <f>IF(A277="","",COUNTIFS(Présences!$A$2:$A$111,A277,Présences!$I$2:$I$111,""))</f>
        <v/>
      </c>
      <c r="E277" s="9">
        <f>IF(OR(A277="",D277&gt;0),"",IFERROR(C277/B277,""))</f>
        <v/>
      </c>
    </row>
    <row r="278">
      <c r="A278" s="38">
        <f>IF(OR(A277="",A277&gt;=Paramètres!$B$3),"",A277+1)</f>
        <v/>
      </c>
      <c r="B278" s="11">
        <f>IF(A278="","",SUMIFS(Présences!$H$2:$H$111,Présences!$A$2:$A$111,A278))</f>
        <v/>
      </c>
      <c r="C278" s="11">
        <f>IF(A278="","",SUMIFS(Présences!$I$2:$I$111,Présences!$A$2:$A$111,A278))</f>
        <v/>
      </c>
      <c r="D278" s="11">
        <f>IF(A278="","",COUNTIFS(Présences!$A$2:$A$111,A278,Présences!$I$2:$I$111,""))</f>
        <v/>
      </c>
      <c r="E278" s="12">
        <f>IF(OR(A278="",D278&gt;0),"",IFERROR(C278/B278,""))</f>
        <v/>
      </c>
    </row>
    <row r="279">
      <c r="A279" s="37">
        <f>IF(OR(A278="",A278&gt;=Paramètres!$B$3),"",A278+1)</f>
        <v/>
      </c>
      <c r="B279" s="8">
        <f>IF(A279="","",SUMIFS(Présences!$H$2:$H$111,Présences!$A$2:$A$111,A279))</f>
        <v/>
      </c>
      <c r="C279" s="8">
        <f>IF(A279="","",SUMIFS(Présences!$I$2:$I$111,Présences!$A$2:$A$111,A279))</f>
        <v/>
      </c>
      <c r="D279" s="8">
        <f>IF(A279="","",COUNTIFS(Présences!$A$2:$A$111,A279,Présences!$I$2:$I$111,""))</f>
        <v/>
      </c>
      <c r="E279" s="9">
        <f>IF(OR(A279="",D279&gt;0),"",IFERROR(C279/B279,""))</f>
        <v/>
      </c>
    </row>
    <row r="280">
      <c r="A280" s="38">
        <f>IF(OR(A279="",A279&gt;=Paramètres!$B$3),"",A279+1)</f>
        <v/>
      </c>
      <c r="B280" s="11">
        <f>IF(A280="","",SUMIFS(Présences!$H$2:$H$111,Présences!$A$2:$A$111,A280))</f>
        <v/>
      </c>
      <c r="C280" s="11">
        <f>IF(A280="","",SUMIFS(Présences!$I$2:$I$111,Présences!$A$2:$A$111,A280))</f>
        <v/>
      </c>
      <c r="D280" s="11">
        <f>IF(A280="","",COUNTIFS(Présences!$A$2:$A$111,A280,Présences!$I$2:$I$111,""))</f>
        <v/>
      </c>
      <c r="E280" s="12">
        <f>IF(OR(A280="",D280&gt;0),"",IFERROR(C280/B280,""))</f>
        <v/>
      </c>
    </row>
    <row r="281">
      <c r="A281" s="37">
        <f>IF(OR(A280="",A280&gt;=Paramètres!$B$3),"",A280+1)</f>
        <v/>
      </c>
      <c r="B281" s="8">
        <f>IF(A281="","",SUMIFS(Présences!$H$2:$H$111,Présences!$A$2:$A$111,A281))</f>
        <v/>
      </c>
      <c r="C281" s="8">
        <f>IF(A281="","",SUMIFS(Présences!$I$2:$I$111,Présences!$A$2:$A$111,A281))</f>
        <v/>
      </c>
      <c r="D281" s="8">
        <f>IF(A281="","",COUNTIFS(Présences!$A$2:$A$111,A281,Présences!$I$2:$I$111,""))</f>
        <v/>
      </c>
      <c r="E281" s="9">
        <f>IF(OR(A281="",D281&gt;0),"",IFERROR(C281/B281,""))</f>
        <v/>
      </c>
    </row>
    <row r="282">
      <c r="A282" s="38">
        <f>IF(OR(A281="",A281&gt;=Paramètres!$B$3),"",A281+1)</f>
        <v/>
      </c>
      <c r="B282" s="11">
        <f>IF(A282="","",SUMIFS(Présences!$H$2:$H$111,Présences!$A$2:$A$111,A282))</f>
        <v/>
      </c>
      <c r="C282" s="11">
        <f>IF(A282="","",SUMIFS(Présences!$I$2:$I$111,Présences!$A$2:$A$111,A282))</f>
        <v/>
      </c>
      <c r="D282" s="11">
        <f>IF(A282="","",COUNTIFS(Présences!$A$2:$A$111,A282,Présences!$I$2:$I$111,""))</f>
        <v/>
      </c>
      <c r="E282" s="12">
        <f>IF(OR(A282="",D282&gt;0),"",IFERROR(C282/B282,""))</f>
        <v/>
      </c>
    </row>
    <row r="283">
      <c r="A283" s="37">
        <f>IF(OR(A282="",A282&gt;=Paramètres!$B$3),"",A282+1)</f>
        <v/>
      </c>
      <c r="B283" s="8">
        <f>IF(A283="","",SUMIFS(Présences!$H$2:$H$111,Présences!$A$2:$A$111,A283))</f>
        <v/>
      </c>
      <c r="C283" s="8">
        <f>IF(A283="","",SUMIFS(Présences!$I$2:$I$111,Présences!$A$2:$A$111,A283))</f>
        <v/>
      </c>
      <c r="D283" s="8">
        <f>IF(A283="","",COUNTIFS(Présences!$A$2:$A$111,A283,Présences!$I$2:$I$111,""))</f>
        <v/>
      </c>
      <c r="E283" s="9">
        <f>IF(OR(A283="",D283&gt;0),"",IFERROR(C283/B283,""))</f>
        <v/>
      </c>
    </row>
    <row r="284">
      <c r="A284" s="38">
        <f>IF(OR(A283="",A283&gt;=Paramètres!$B$3),"",A283+1)</f>
        <v/>
      </c>
      <c r="B284" s="11">
        <f>IF(A284="","",SUMIFS(Présences!$H$2:$H$111,Présences!$A$2:$A$111,A284))</f>
        <v/>
      </c>
      <c r="C284" s="11">
        <f>IF(A284="","",SUMIFS(Présences!$I$2:$I$111,Présences!$A$2:$A$111,A284))</f>
        <v/>
      </c>
      <c r="D284" s="11">
        <f>IF(A284="","",COUNTIFS(Présences!$A$2:$A$111,A284,Présences!$I$2:$I$111,""))</f>
        <v/>
      </c>
      <c r="E284" s="12">
        <f>IF(OR(A284="",D284&gt;0),"",IFERROR(C284/B284,""))</f>
        <v/>
      </c>
    </row>
    <row r="285">
      <c r="A285" s="37">
        <f>IF(OR(A284="",A284&gt;=Paramètres!$B$3),"",A284+1)</f>
        <v/>
      </c>
      <c r="B285" s="8">
        <f>IF(A285="","",SUMIFS(Présences!$H$2:$H$111,Présences!$A$2:$A$111,A285))</f>
        <v/>
      </c>
      <c r="C285" s="8">
        <f>IF(A285="","",SUMIFS(Présences!$I$2:$I$111,Présences!$A$2:$A$111,A285))</f>
        <v/>
      </c>
      <c r="D285" s="8">
        <f>IF(A285="","",COUNTIFS(Présences!$A$2:$A$111,A285,Présences!$I$2:$I$111,""))</f>
        <v/>
      </c>
      <c r="E285" s="9">
        <f>IF(OR(A285="",D285&gt;0),"",IFERROR(C285/B285,""))</f>
        <v/>
      </c>
    </row>
    <row r="286">
      <c r="A286" s="38">
        <f>IF(OR(A285="",A285&gt;=Paramètres!$B$3),"",A285+1)</f>
        <v/>
      </c>
      <c r="B286" s="11">
        <f>IF(A286="","",SUMIFS(Présences!$H$2:$H$111,Présences!$A$2:$A$111,A286))</f>
        <v/>
      </c>
      <c r="C286" s="11">
        <f>IF(A286="","",SUMIFS(Présences!$I$2:$I$111,Présences!$A$2:$A$111,A286))</f>
        <v/>
      </c>
      <c r="D286" s="11">
        <f>IF(A286="","",COUNTIFS(Présences!$A$2:$A$111,A286,Présences!$I$2:$I$111,""))</f>
        <v/>
      </c>
      <c r="E286" s="12">
        <f>IF(OR(A286="",D286&gt;0),"",IFERROR(C286/B286,""))</f>
        <v/>
      </c>
    </row>
    <row r="287">
      <c r="A287" s="37">
        <f>IF(OR(A286="",A286&gt;=Paramètres!$B$3),"",A286+1)</f>
        <v/>
      </c>
      <c r="B287" s="8">
        <f>IF(A287="","",SUMIFS(Présences!$H$2:$H$111,Présences!$A$2:$A$111,A287))</f>
        <v/>
      </c>
      <c r="C287" s="8">
        <f>IF(A287="","",SUMIFS(Présences!$I$2:$I$111,Présences!$A$2:$A$111,A287))</f>
        <v/>
      </c>
      <c r="D287" s="8">
        <f>IF(A287="","",COUNTIFS(Présences!$A$2:$A$111,A287,Présences!$I$2:$I$111,""))</f>
        <v/>
      </c>
      <c r="E287" s="9">
        <f>IF(OR(A287="",D287&gt;0),"",IFERROR(C287/B287,""))</f>
        <v/>
      </c>
    </row>
    <row r="288">
      <c r="A288" s="38">
        <f>IF(OR(A287="",A287&gt;=Paramètres!$B$3),"",A287+1)</f>
        <v/>
      </c>
      <c r="B288" s="11">
        <f>IF(A288="","",SUMIFS(Présences!$H$2:$H$111,Présences!$A$2:$A$111,A288))</f>
        <v/>
      </c>
      <c r="C288" s="11">
        <f>IF(A288="","",SUMIFS(Présences!$I$2:$I$111,Présences!$A$2:$A$111,A288))</f>
        <v/>
      </c>
      <c r="D288" s="11">
        <f>IF(A288="","",COUNTIFS(Présences!$A$2:$A$111,A288,Présences!$I$2:$I$111,""))</f>
        <v/>
      </c>
      <c r="E288" s="12">
        <f>IF(OR(A288="",D288&gt;0),"",IFERROR(C288/B288,""))</f>
        <v/>
      </c>
    </row>
    <row r="289">
      <c r="A289" s="37">
        <f>IF(OR(A288="",A288&gt;=Paramètres!$B$3),"",A288+1)</f>
        <v/>
      </c>
      <c r="B289" s="8">
        <f>IF(A289="","",SUMIFS(Présences!$H$2:$H$111,Présences!$A$2:$A$111,A289))</f>
        <v/>
      </c>
      <c r="C289" s="8">
        <f>IF(A289="","",SUMIFS(Présences!$I$2:$I$111,Présences!$A$2:$A$111,A289))</f>
        <v/>
      </c>
      <c r="D289" s="8">
        <f>IF(A289="","",COUNTIFS(Présences!$A$2:$A$111,A289,Présences!$I$2:$I$111,""))</f>
        <v/>
      </c>
      <c r="E289" s="9">
        <f>IF(OR(A289="",D289&gt;0),"",IFERROR(C289/B289,""))</f>
        <v/>
      </c>
    </row>
    <row r="290">
      <c r="A290" s="38">
        <f>IF(OR(A289="",A289&gt;=Paramètres!$B$3),"",A289+1)</f>
        <v/>
      </c>
      <c r="B290" s="11">
        <f>IF(A290="","",SUMIFS(Présences!$H$2:$H$111,Présences!$A$2:$A$111,A290))</f>
        <v/>
      </c>
      <c r="C290" s="11">
        <f>IF(A290="","",SUMIFS(Présences!$I$2:$I$111,Présences!$A$2:$A$111,A290))</f>
        <v/>
      </c>
      <c r="D290" s="11">
        <f>IF(A290="","",COUNTIFS(Présences!$A$2:$A$111,A290,Présences!$I$2:$I$111,""))</f>
        <v/>
      </c>
      <c r="E290" s="12">
        <f>IF(OR(A290="",D290&gt;0),"",IFERROR(C290/B290,""))</f>
        <v/>
      </c>
    </row>
    <row r="291">
      <c r="A291" s="37">
        <f>IF(OR(A290="",A290&gt;=Paramètres!$B$3),"",A290+1)</f>
        <v/>
      </c>
      <c r="B291" s="8">
        <f>IF(A291="","",SUMIFS(Présences!$H$2:$H$111,Présences!$A$2:$A$111,A291))</f>
        <v/>
      </c>
      <c r="C291" s="8">
        <f>IF(A291="","",SUMIFS(Présences!$I$2:$I$111,Présences!$A$2:$A$111,A291))</f>
        <v/>
      </c>
      <c r="D291" s="8">
        <f>IF(A291="","",COUNTIFS(Présences!$A$2:$A$111,A291,Présences!$I$2:$I$111,""))</f>
        <v/>
      </c>
      <c r="E291" s="9">
        <f>IF(OR(A291="",D291&gt;0),"",IFERROR(C291/B291,""))</f>
        <v/>
      </c>
    </row>
    <row r="292">
      <c r="A292" s="38">
        <f>IF(OR(A291="",A291&gt;=Paramètres!$B$3),"",A291+1)</f>
        <v/>
      </c>
      <c r="B292" s="11">
        <f>IF(A292="","",SUMIFS(Présences!$H$2:$H$111,Présences!$A$2:$A$111,A292))</f>
        <v/>
      </c>
      <c r="C292" s="11">
        <f>IF(A292="","",SUMIFS(Présences!$I$2:$I$111,Présences!$A$2:$A$111,A292))</f>
        <v/>
      </c>
      <c r="D292" s="11">
        <f>IF(A292="","",COUNTIFS(Présences!$A$2:$A$111,A292,Présences!$I$2:$I$111,""))</f>
        <v/>
      </c>
      <c r="E292" s="12">
        <f>IF(OR(A292="",D292&gt;0),"",IFERROR(C292/B292,""))</f>
        <v/>
      </c>
    </row>
    <row r="293">
      <c r="A293" s="37">
        <f>IF(OR(A292="",A292&gt;=Paramètres!$B$3),"",A292+1)</f>
        <v/>
      </c>
      <c r="B293" s="8">
        <f>IF(A293="","",SUMIFS(Présences!$H$2:$H$111,Présences!$A$2:$A$111,A293))</f>
        <v/>
      </c>
      <c r="C293" s="8">
        <f>IF(A293="","",SUMIFS(Présences!$I$2:$I$111,Présences!$A$2:$A$111,A293))</f>
        <v/>
      </c>
      <c r="D293" s="8">
        <f>IF(A293="","",COUNTIFS(Présences!$A$2:$A$111,A293,Présences!$I$2:$I$111,""))</f>
        <v/>
      </c>
      <c r="E293" s="9">
        <f>IF(OR(A293="",D293&gt;0),"",IFERROR(C293/B293,""))</f>
        <v/>
      </c>
    </row>
    <row r="294">
      <c r="A294" s="38">
        <f>IF(OR(A293="",A293&gt;=Paramètres!$B$3),"",A293+1)</f>
        <v/>
      </c>
      <c r="B294" s="11">
        <f>IF(A294="","",SUMIFS(Présences!$H$2:$H$111,Présences!$A$2:$A$111,A294))</f>
        <v/>
      </c>
      <c r="C294" s="11">
        <f>IF(A294="","",SUMIFS(Présences!$I$2:$I$111,Présences!$A$2:$A$111,A294))</f>
        <v/>
      </c>
      <c r="D294" s="11">
        <f>IF(A294="","",COUNTIFS(Présences!$A$2:$A$111,A294,Présences!$I$2:$I$111,""))</f>
        <v/>
      </c>
      <c r="E294" s="12">
        <f>IF(OR(A294="",D294&gt;0),"",IFERROR(C294/B294,""))</f>
        <v/>
      </c>
    </row>
    <row r="295">
      <c r="A295" s="37">
        <f>IF(OR(A294="",A294&gt;=Paramètres!$B$3),"",A294+1)</f>
        <v/>
      </c>
      <c r="B295" s="8">
        <f>IF(A295="","",SUMIFS(Présences!$H$2:$H$111,Présences!$A$2:$A$111,A295))</f>
        <v/>
      </c>
      <c r="C295" s="8">
        <f>IF(A295="","",SUMIFS(Présences!$I$2:$I$111,Présences!$A$2:$A$111,A295))</f>
        <v/>
      </c>
      <c r="D295" s="8">
        <f>IF(A295="","",COUNTIFS(Présences!$A$2:$A$111,A295,Présences!$I$2:$I$111,""))</f>
        <v/>
      </c>
      <c r="E295" s="9">
        <f>IF(OR(A295="",D295&gt;0),"",IFERROR(C295/B295,""))</f>
        <v/>
      </c>
    </row>
    <row r="296">
      <c r="A296" s="38">
        <f>IF(OR(A295="",A295&gt;=Paramètres!$B$3),"",A295+1)</f>
        <v/>
      </c>
      <c r="B296" s="11">
        <f>IF(A296="","",SUMIFS(Présences!$H$2:$H$111,Présences!$A$2:$A$111,A296))</f>
        <v/>
      </c>
      <c r="C296" s="11">
        <f>IF(A296="","",SUMIFS(Présences!$I$2:$I$111,Présences!$A$2:$A$111,A296))</f>
        <v/>
      </c>
      <c r="D296" s="11">
        <f>IF(A296="","",COUNTIFS(Présences!$A$2:$A$111,A296,Présences!$I$2:$I$111,""))</f>
        <v/>
      </c>
      <c r="E296" s="12">
        <f>IF(OR(A296="",D296&gt;0),"",IFERROR(C296/B296,""))</f>
        <v/>
      </c>
    </row>
    <row r="297">
      <c r="A297" s="37">
        <f>IF(OR(A296="",A296&gt;=Paramètres!$B$3),"",A296+1)</f>
        <v/>
      </c>
      <c r="B297" s="8">
        <f>IF(A297="","",SUMIFS(Présences!$H$2:$H$111,Présences!$A$2:$A$111,A297))</f>
        <v/>
      </c>
      <c r="C297" s="8">
        <f>IF(A297="","",SUMIFS(Présences!$I$2:$I$111,Présences!$A$2:$A$111,A297))</f>
        <v/>
      </c>
      <c r="D297" s="8">
        <f>IF(A297="","",COUNTIFS(Présences!$A$2:$A$111,A297,Présences!$I$2:$I$111,""))</f>
        <v/>
      </c>
      <c r="E297" s="9">
        <f>IF(OR(A297="",D297&gt;0),"",IFERROR(C297/B297,""))</f>
        <v/>
      </c>
    </row>
    <row r="298">
      <c r="A298" s="38">
        <f>IF(OR(A297="",A297&gt;=Paramètres!$B$3),"",A297+1)</f>
        <v/>
      </c>
      <c r="B298" s="11">
        <f>IF(A298="","",SUMIFS(Présences!$H$2:$H$111,Présences!$A$2:$A$111,A298))</f>
        <v/>
      </c>
      <c r="C298" s="11">
        <f>IF(A298="","",SUMIFS(Présences!$I$2:$I$111,Présences!$A$2:$A$111,A298))</f>
        <v/>
      </c>
      <c r="D298" s="11">
        <f>IF(A298="","",COUNTIFS(Présences!$A$2:$A$111,A298,Présences!$I$2:$I$111,""))</f>
        <v/>
      </c>
      <c r="E298" s="12">
        <f>IF(OR(A298="",D298&gt;0),"",IFERROR(C298/B298,""))</f>
        <v/>
      </c>
    </row>
    <row r="299">
      <c r="A299" s="37">
        <f>IF(OR(A298="",A298&gt;=Paramètres!$B$3),"",A298+1)</f>
        <v/>
      </c>
      <c r="B299" s="8">
        <f>IF(A299="","",SUMIFS(Présences!$H$2:$H$111,Présences!$A$2:$A$111,A299))</f>
        <v/>
      </c>
      <c r="C299" s="8">
        <f>IF(A299="","",SUMIFS(Présences!$I$2:$I$111,Présences!$A$2:$A$111,A299))</f>
        <v/>
      </c>
      <c r="D299" s="8">
        <f>IF(A299="","",COUNTIFS(Présences!$A$2:$A$111,A299,Présences!$I$2:$I$111,""))</f>
        <v/>
      </c>
      <c r="E299" s="9">
        <f>IF(OR(A299="",D299&gt;0),"",IFERROR(C299/B299,""))</f>
        <v/>
      </c>
    </row>
    <row r="300">
      <c r="A300" s="38">
        <f>IF(OR(A299="",A299&gt;=Paramètres!$B$3),"",A299+1)</f>
        <v/>
      </c>
      <c r="B300" s="11">
        <f>IF(A300="","",SUMIFS(Présences!$H$2:$H$111,Présences!$A$2:$A$111,A300))</f>
        <v/>
      </c>
      <c r="C300" s="11">
        <f>IF(A300="","",SUMIFS(Présences!$I$2:$I$111,Présences!$A$2:$A$111,A300))</f>
        <v/>
      </c>
      <c r="D300" s="11">
        <f>IF(A300="","",COUNTIFS(Présences!$A$2:$A$111,A300,Présences!$I$2:$I$111,""))</f>
        <v/>
      </c>
      <c r="E300" s="12">
        <f>IF(OR(A300="",D300&gt;0),"",IFERROR(C300/B300,""))</f>
        <v/>
      </c>
    </row>
    <row r="301">
      <c r="A301" s="37">
        <f>IF(OR(A300="",A300&gt;=Paramètres!$B$3),"",A300+1)</f>
        <v/>
      </c>
      <c r="B301" s="8">
        <f>IF(A301="","",SUMIFS(Présences!$H$2:$H$111,Présences!$A$2:$A$111,A301))</f>
        <v/>
      </c>
      <c r="C301" s="8">
        <f>IF(A301="","",SUMIFS(Présences!$I$2:$I$111,Présences!$A$2:$A$111,A301))</f>
        <v/>
      </c>
      <c r="D301" s="8">
        <f>IF(A301="","",COUNTIFS(Présences!$A$2:$A$111,A301,Présences!$I$2:$I$111,""))</f>
        <v/>
      </c>
      <c r="E301" s="9">
        <f>IF(OR(A301="",D301&gt;0),"",IFERROR(C301/B301,""))</f>
        <v/>
      </c>
    </row>
    <row r="302">
      <c r="A302" s="38">
        <f>IF(OR(A301="",A301&gt;=Paramètres!$B$3),"",A301+1)</f>
        <v/>
      </c>
      <c r="B302" s="11">
        <f>IF(A302="","",SUMIFS(Présences!$H$2:$H$111,Présences!$A$2:$A$111,A302))</f>
        <v/>
      </c>
      <c r="C302" s="11">
        <f>IF(A302="","",SUMIFS(Présences!$I$2:$I$111,Présences!$A$2:$A$111,A302))</f>
        <v/>
      </c>
      <c r="D302" s="11">
        <f>IF(A302="","",COUNTIFS(Présences!$A$2:$A$111,A302,Présences!$I$2:$I$111,""))</f>
        <v/>
      </c>
      <c r="E302" s="12">
        <f>IF(OR(A302="",D302&gt;0),"",IFERROR(C302/B302,""))</f>
        <v/>
      </c>
    </row>
    <row r="303">
      <c r="A303" s="37">
        <f>IF(OR(A302="",A302&gt;=Paramètres!$B$3),"",A302+1)</f>
        <v/>
      </c>
      <c r="B303" s="8">
        <f>IF(A303="","",SUMIFS(Présences!$H$2:$H$111,Présences!$A$2:$A$111,A303))</f>
        <v/>
      </c>
      <c r="C303" s="8">
        <f>IF(A303="","",SUMIFS(Présences!$I$2:$I$111,Présences!$A$2:$A$111,A303))</f>
        <v/>
      </c>
      <c r="D303" s="8">
        <f>IF(A303="","",COUNTIFS(Présences!$A$2:$A$111,A303,Présences!$I$2:$I$111,""))</f>
        <v/>
      </c>
      <c r="E303" s="9">
        <f>IF(OR(A303="",D303&gt;0),"",IFERROR(C303/B303,""))</f>
        <v/>
      </c>
    </row>
    <row r="304">
      <c r="A304" s="38">
        <f>IF(OR(A303="",A303&gt;=Paramètres!$B$3),"",A303+1)</f>
        <v/>
      </c>
      <c r="B304" s="11">
        <f>IF(A304="","",SUMIFS(Présences!$H$2:$H$111,Présences!$A$2:$A$111,A304))</f>
        <v/>
      </c>
      <c r="C304" s="11">
        <f>IF(A304="","",SUMIFS(Présences!$I$2:$I$111,Présences!$A$2:$A$111,A304))</f>
        <v/>
      </c>
      <c r="D304" s="11">
        <f>IF(A304="","",COUNTIFS(Présences!$A$2:$A$111,A304,Présences!$I$2:$I$111,""))</f>
        <v/>
      </c>
      <c r="E304" s="12">
        <f>IF(OR(A304="",D304&gt;0),"",IFERROR(C304/B304,""))</f>
        <v/>
      </c>
    </row>
    <row r="305">
      <c r="A305" s="37">
        <f>IF(OR(A304="",A304&gt;=Paramètres!$B$3),"",A304+1)</f>
        <v/>
      </c>
      <c r="B305" s="8">
        <f>IF(A305="","",SUMIFS(Présences!$H$2:$H$111,Présences!$A$2:$A$111,A305))</f>
        <v/>
      </c>
      <c r="C305" s="8">
        <f>IF(A305="","",SUMIFS(Présences!$I$2:$I$111,Présences!$A$2:$A$111,A305))</f>
        <v/>
      </c>
      <c r="D305" s="8">
        <f>IF(A305="","",COUNTIFS(Présences!$A$2:$A$111,A305,Présences!$I$2:$I$111,""))</f>
        <v/>
      </c>
      <c r="E305" s="9">
        <f>IF(OR(A305="",D305&gt;0),"",IFERROR(C305/B305,""))</f>
        <v/>
      </c>
    </row>
    <row r="306">
      <c r="A306" s="38">
        <f>IF(OR(A305="",A305&gt;=Paramètres!$B$3),"",A305+1)</f>
        <v/>
      </c>
      <c r="B306" s="11">
        <f>IF(A306="","",SUMIFS(Présences!$H$2:$H$111,Présences!$A$2:$A$111,A306))</f>
        <v/>
      </c>
      <c r="C306" s="11">
        <f>IF(A306="","",SUMIFS(Présences!$I$2:$I$111,Présences!$A$2:$A$111,A306))</f>
        <v/>
      </c>
      <c r="D306" s="11">
        <f>IF(A306="","",COUNTIFS(Présences!$A$2:$A$111,A306,Présences!$I$2:$I$111,""))</f>
        <v/>
      </c>
      <c r="E306" s="12">
        <f>IF(OR(A306="",D306&gt;0),"",IFERROR(C306/B306,""))</f>
        <v/>
      </c>
    </row>
    <row r="307">
      <c r="A307" s="37">
        <f>IF(OR(A306="",A306&gt;=Paramètres!$B$3),"",A306+1)</f>
        <v/>
      </c>
      <c r="B307" s="8">
        <f>IF(A307="","",SUMIFS(Présences!$H$2:$H$111,Présences!$A$2:$A$111,A307))</f>
        <v/>
      </c>
      <c r="C307" s="8">
        <f>IF(A307="","",SUMIFS(Présences!$I$2:$I$111,Présences!$A$2:$A$111,A307))</f>
        <v/>
      </c>
      <c r="D307" s="8">
        <f>IF(A307="","",COUNTIFS(Présences!$A$2:$A$111,A307,Présences!$I$2:$I$111,""))</f>
        <v/>
      </c>
      <c r="E307" s="9">
        <f>IF(OR(A307="",D307&gt;0),"",IFERROR(C307/B307,""))</f>
        <v/>
      </c>
    </row>
    <row r="308">
      <c r="A308" s="38">
        <f>IF(OR(A307="",A307&gt;=Paramètres!$B$3),"",A307+1)</f>
        <v/>
      </c>
      <c r="B308" s="11">
        <f>IF(A308="","",SUMIFS(Présences!$H$2:$H$111,Présences!$A$2:$A$111,A308))</f>
        <v/>
      </c>
      <c r="C308" s="11">
        <f>IF(A308="","",SUMIFS(Présences!$I$2:$I$111,Présences!$A$2:$A$111,A308))</f>
        <v/>
      </c>
      <c r="D308" s="11">
        <f>IF(A308="","",COUNTIFS(Présences!$A$2:$A$111,A308,Présences!$I$2:$I$111,""))</f>
        <v/>
      </c>
      <c r="E308" s="12">
        <f>IF(OR(A308="",D308&gt;0),"",IFERROR(C308/B308,""))</f>
        <v/>
      </c>
    </row>
    <row r="309">
      <c r="A309" s="37">
        <f>IF(OR(A308="",A308&gt;=Paramètres!$B$3),"",A308+1)</f>
        <v/>
      </c>
      <c r="B309" s="8">
        <f>IF(A309="","",SUMIFS(Présences!$H$2:$H$111,Présences!$A$2:$A$111,A309))</f>
        <v/>
      </c>
      <c r="C309" s="8">
        <f>IF(A309="","",SUMIFS(Présences!$I$2:$I$111,Présences!$A$2:$A$111,A309))</f>
        <v/>
      </c>
      <c r="D309" s="8">
        <f>IF(A309="","",COUNTIFS(Présences!$A$2:$A$111,A309,Présences!$I$2:$I$111,""))</f>
        <v/>
      </c>
      <c r="E309" s="9">
        <f>IF(OR(A309="",D309&gt;0),"",IFERROR(C309/B309,""))</f>
        <v/>
      </c>
    </row>
    <row r="310">
      <c r="A310" s="38">
        <f>IF(OR(A309="",A309&gt;=Paramètres!$B$3),"",A309+1)</f>
        <v/>
      </c>
      <c r="B310" s="11">
        <f>IF(A310="","",SUMIFS(Présences!$H$2:$H$111,Présences!$A$2:$A$111,A310))</f>
        <v/>
      </c>
      <c r="C310" s="11">
        <f>IF(A310="","",SUMIFS(Présences!$I$2:$I$111,Présences!$A$2:$A$111,A310))</f>
        <v/>
      </c>
      <c r="D310" s="11">
        <f>IF(A310="","",COUNTIFS(Présences!$A$2:$A$111,A310,Présences!$I$2:$I$111,""))</f>
        <v/>
      </c>
      <c r="E310" s="12">
        <f>IF(OR(A310="",D310&gt;0),"",IFERROR(C310/B310,""))</f>
        <v/>
      </c>
    </row>
    <row r="311">
      <c r="A311" s="37">
        <f>IF(OR(A310="",A310&gt;=Paramètres!$B$3),"",A310+1)</f>
        <v/>
      </c>
      <c r="B311" s="8">
        <f>IF(A311="","",SUMIFS(Présences!$H$2:$H$111,Présences!$A$2:$A$111,A311))</f>
        <v/>
      </c>
      <c r="C311" s="8">
        <f>IF(A311="","",SUMIFS(Présences!$I$2:$I$111,Présences!$A$2:$A$111,A311))</f>
        <v/>
      </c>
      <c r="D311" s="8">
        <f>IF(A311="","",COUNTIFS(Présences!$A$2:$A$111,A311,Présences!$I$2:$I$111,""))</f>
        <v/>
      </c>
      <c r="E311" s="9">
        <f>IF(OR(A311="",D311&gt;0),"",IFERROR(C311/B311,""))</f>
        <v/>
      </c>
    </row>
    <row r="312">
      <c r="A312" s="38">
        <f>IF(OR(A311="",A311&gt;=Paramètres!$B$3),"",A311+1)</f>
        <v/>
      </c>
      <c r="B312" s="11">
        <f>IF(A312="","",SUMIFS(Présences!$H$2:$H$111,Présences!$A$2:$A$111,A312))</f>
        <v/>
      </c>
      <c r="C312" s="11">
        <f>IF(A312="","",SUMIFS(Présences!$I$2:$I$111,Présences!$A$2:$A$111,A312))</f>
        <v/>
      </c>
      <c r="D312" s="11">
        <f>IF(A312="","",COUNTIFS(Présences!$A$2:$A$111,A312,Présences!$I$2:$I$111,""))</f>
        <v/>
      </c>
      <c r="E312" s="12">
        <f>IF(OR(A312="",D312&gt;0),"",IFERROR(C312/B312,""))</f>
        <v/>
      </c>
    </row>
    <row r="313">
      <c r="A313" s="37">
        <f>IF(OR(A312="",A312&gt;=Paramètres!$B$3),"",A312+1)</f>
        <v/>
      </c>
      <c r="B313" s="8">
        <f>IF(A313="","",SUMIFS(Présences!$H$2:$H$111,Présences!$A$2:$A$111,A313))</f>
        <v/>
      </c>
      <c r="C313" s="8">
        <f>IF(A313="","",SUMIFS(Présences!$I$2:$I$111,Présences!$A$2:$A$111,A313))</f>
        <v/>
      </c>
      <c r="D313" s="8">
        <f>IF(A313="","",COUNTIFS(Présences!$A$2:$A$111,A313,Présences!$I$2:$I$111,""))</f>
        <v/>
      </c>
      <c r="E313" s="9">
        <f>IF(OR(A313="",D313&gt;0),"",IFERROR(C313/B313,""))</f>
        <v/>
      </c>
    </row>
    <row r="314">
      <c r="A314" s="38">
        <f>IF(OR(A313="",A313&gt;=Paramètres!$B$3),"",A313+1)</f>
        <v/>
      </c>
      <c r="B314" s="11">
        <f>IF(A314="","",SUMIFS(Présences!$H$2:$H$111,Présences!$A$2:$A$111,A314))</f>
        <v/>
      </c>
      <c r="C314" s="11">
        <f>IF(A314="","",SUMIFS(Présences!$I$2:$I$111,Présences!$A$2:$A$111,A314))</f>
        <v/>
      </c>
      <c r="D314" s="11">
        <f>IF(A314="","",COUNTIFS(Présences!$A$2:$A$111,A314,Présences!$I$2:$I$111,""))</f>
        <v/>
      </c>
      <c r="E314" s="12">
        <f>IF(OR(A314="",D314&gt;0),"",IFERROR(C314/B314,""))</f>
        <v/>
      </c>
    </row>
    <row r="315">
      <c r="A315" s="37">
        <f>IF(OR(A314="",A314&gt;=Paramètres!$B$3),"",A314+1)</f>
        <v/>
      </c>
      <c r="B315" s="8">
        <f>IF(A315="","",SUMIFS(Présences!$H$2:$H$111,Présences!$A$2:$A$111,A315))</f>
        <v/>
      </c>
      <c r="C315" s="8">
        <f>IF(A315="","",SUMIFS(Présences!$I$2:$I$111,Présences!$A$2:$A$111,A315))</f>
        <v/>
      </c>
      <c r="D315" s="8">
        <f>IF(A315="","",COUNTIFS(Présences!$A$2:$A$111,A315,Présences!$I$2:$I$111,""))</f>
        <v/>
      </c>
      <c r="E315" s="9">
        <f>IF(OR(A315="",D315&gt;0),"",IFERROR(C315/B315,""))</f>
        <v/>
      </c>
    </row>
    <row r="316">
      <c r="A316" s="38">
        <f>IF(OR(A315="",A315&gt;=Paramètres!$B$3),"",A315+1)</f>
        <v/>
      </c>
      <c r="B316" s="11">
        <f>IF(A316="","",SUMIFS(Présences!$H$2:$H$111,Présences!$A$2:$A$111,A316))</f>
        <v/>
      </c>
      <c r="C316" s="11">
        <f>IF(A316="","",SUMIFS(Présences!$I$2:$I$111,Présences!$A$2:$A$111,A316))</f>
        <v/>
      </c>
      <c r="D316" s="11">
        <f>IF(A316="","",COUNTIFS(Présences!$A$2:$A$111,A316,Présences!$I$2:$I$111,""))</f>
        <v/>
      </c>
      <c r="E316" s="12">
        <f>IF(OR(A316="",D316&gt;0),"",IFERROR(C316/B316,""))</f>
        <v/>
      </c>
    </row>
    <row r="317">
      <c r="A317" s="37">
        <f>IF(OR(A316="",A316&gt;=Paramètres!$B$3),"",A316+1)</f>
        <v/>
      </c>
      <c r="B317" s="8">
        <f>IF(A317="","",SUMIFS(Présences!$H$2:$H$111,Présences!$A$2:$A$111,A317))</f>
        <v/>
      </c>
      <c r="C317" s="8">
        <f>IF(A317="","",SUMIFS(Présences!$I$2:$I$111,Présences!$A$2:$A$111,A317))</f>
        <v/>
      </c>
      <c r="D317" s="8">
        <f>IF(A317="","",COUNTIFS(Présences!$A$2:$A$111,A317,Présences!$I$2:$I$111,""))</f>
        <v/>
      </c>
      <c r="E317" s="9">
        <f>IF(OR(A317="",D317&gt;0),"",IFERROR(C317/B317,""))</f>
        <v/>
      </c>
    </row>
    <row r="318">
      <c r="A318" s="38">
        <f>IF(OR(A317="",A317&gt;=Paramètres!$B$3),"",A317+1)</f>
        <v/>
      </c>
      <c r="B318" s="11">
        <f>IF(A318="","",SUMIFS(Présences!$H$2:$H$111,Présences!$A$2:$A$111,A318))</f>
        <v/>
      </c>
      <c r="C318" s="11">
        <f>IF(A318="","",SUMIFS(Présences!$I$2:$I$111,Présences!$A$2:$A$111,A318))</f>
        <v/>
      </c>
      <c r="D318" s="11">
        <f>IF(A318="","",COUNTIFS(Présences!$A$2:$A$111,A318,Présences!$I$2:$I$111,""))</f>
        <v/>
      </c>
      <c r="E318" s="12">
        <f>IF(OR(A318="",D318&gt;0),"",IFERROR(C318/B318,""))</f>
        <v/>
      </c>
    </row>
    <row r="319">
      <c r="A319" s="37">
        <f>IF(OR(A318="",A318&gt;=Paramètres!$B$3),"",A318+1)</f>
        <v/>
      </c>
      <c r="B319" s="8">
        <f>IF(A319="","",SUMIFS(Présences!$H$2:$H$111,Présences!$A$2:$A$111,A319))</f>
        <v/>
      </c>
      <c r="C319" s="8">
        <f>IF(A319="","",SUMIFS(Présences!$I$2:$I$111,Présences!$A$2:$A$111,A319))</f>
        <v/>
      </c>
      <c r="D319" s="8">
        <f>IF(A319="","",COUNTIFS(Présences!$A$2:$A$111,A319,Présences!$I$2:$I$111,""))</f>
        <v/>
      </c>
      <c r="E319" s="9">
        <f>IF(OR(A319="",D319&gt;0),"",IFERROR(C319/B319,""))</f>
        <v/>
      </c>
    </row>
    <row r="320">
      <c r="A320" s="38">
        <f>IF(OR(A319="",A319&gt;=Paramètres!$B$3),"",A319+1)</f>
        <v/>
      </c>
      <c r="B320" s="11">
        <f>IF(A320="","",SUMIFS(Présences!$H$2:$H$111,Présences!$A$2:$A$111,A320))</f>
        <v/>
      </c>
      <c r="C320" s="11">
        <f>IF(A320="","",SUMIFS(Présences!$I$2:$I$111,Présences!$A$2:$A$111,A320))</f>
        <v/>
      </c>
      <c r="D320" s="11">
        <f>IF(A320="","",COUNTIFS(Présences!$A$2:$A$111,A320,Présences!$I$2:$I$111,""))</f>
        <v/>
      </c>
      <c r="E320" s="12">
        <f>IF(OR(A320="",D320&gt;0),"",IFERROR(C320/B320,""))</f>
        <v/>
      </c>
    </row>
    <row r="321">
      <c r="A321" s="37">
        <f>IF(OR(A320="",A320&gt;=Paramètres!$B$3),"",A320+1)</f>
        <v/>
      </c>
      <c r="B321" s="8">
        <f>IF(A321="","",SUMIFS(Présences!$H$2:$H$111,Présences!$A$2:$A$111,A321))</f>
        <v/>
      </c>
      <c r="C321" s="8">
        <f>IF(A321="","",SUMIFS(Présences!$I$2:$I$111,Présences!$A$2:$A$111,A321))</f>
        <v/>
      </c>
      <c r="D321" s="8">
        <f>IF(A321="","",COUNTIFS(Présences!$A$2:$A$111,A321,Présences!$I$2:$I$111,""))</f>
        <v/>
      </c>
      <c r="E321" s="9">
        <f>IF(OR(A321="",D321&gt;0),"",IFERROR(C321/B321,""))</f>
        <v/>
      </c>
    </row>
    <row r="322">
      <c r="A322" s="38">
        <f>IF(OR(A321="",A321&gt;=Paramètres!$B$3),"",A321+1)</f>
        <v/>
      </c>
      <c r="B322" s="11">
        <f>IF(A322="","",SUMIFS(Présences!$H$2:$H$111,Présences!$A$2:$A$111,A322))</f>
        <v/>
      </c>
      <c r="C322" s="11">
        <f>IF(A322="","",SUMIFS(Présences!$I$2:$I$111,Présences!$A$2:$A$111,A322))</f>
        <v/>
      </c>
      <c r="D322" s="11">
        <f>IF(A322="","",COUNTIFS(Présences!$A$2:$A$111,A322,Présences!$I$2:$I$111,""))</f>
        <v/>
      </c>
      <c r="E322" s="12">
        <f>IF(OR(A322="",D322&gt;0),"",IFERROR(C322/B322,""))</f>
        <v/>
      </c>
    </row>
    <row r="323">
      <c r="A323" s="37">
        <f>IF(OR(A322="",A322&gt;=Paramètres!$B$3),"",A322+1)</f>
        <v/>
      </c>
      <c r="B323" s="8">
        <f>IF(A323="","",SUMIFS(Présences!$H$2:$H$111,Présences!$A$2:$A$111,A323))</f>
        <v/>
      </c>
      <c r="C323" s="8">
        <f>IF(A323="","",SUMIFS(Présences!$I$2:$I$111,Présences!$A$2:$A$111,A323))</f>
        <v/>
      </c>
      <c r="D323" s="8">
        <f>IF(A323="","",COUNTIFS(Présences!$A$2:$A$111,A323,Présences!$I$2:$I$111,""))</f>
        <v/>
      </c>
      <c r="E323" s="9">
        <f>IF(OR(A323="",D323&gt;0),"",IFERROR(C323/B323,""))</f>
        <v/>
      </c>
    </row>
    <row r="324">
      <c r="A324" s="38">
        <f>IF(OR(A323="",A323&gt;=Paramètres!$B$3),"",A323+1)</f>
        <v/>
      </c>
      <c r="B324" s="11">
        <f>IF(A324="","",SUMIFS(Présences!$H$2:$H$111,Présences!$A$2:$A$111,A324))</f>
        <v/>
      </c>
      <c r="C324" s="11">
        <f>IF(A324="","",SUMIFS(Présences!$I$2:$I$111,Présences!$A$2:$A$111,A324))</f>
        <v/>
      </c>
      <c r="D324" s="11">
        <f>IF(A324="","",COUNTIFS(Présences!$A$2:$A$111,A324,Présences!$I$2:$I$111,""))</f>
        <v/>
      </c>
      <c r="E324" s="12">
        <f>IF(OR(A324="",D324&gt;0),"",IFERROR(C324/B324,""))</f>
        <v/>
      </c>
    </row>
    <row r="325">
      <c r="A325" s="37">
        <f>IF(OR(A324="",A324&gt;=Paramètres!$B$3),"",A324+1)</f>
        <v/>
      </c>
      <c r="B325" s="8">
        <f>IF(A325="","",SUMIFS(Présences!$H$2:$H$111,Présences!$A$2:$A$111,A325))</f>
        <v/>
      </c>
      <c r="C325" s="8">
        <f>IF(A325="","",SUMIFS(Présences!$I$2:$I$111,Présences!$A$2:$A$111,A325))</f>
        <v/>
      </c>
      <c r="D325" s="8">
        <f>IF(A325="","",COUNTIFS(Présences!$A$2:$A$111,A325,Présences!$I$2:$I$111,""))</f>
        <v/>
      </c>
      <c r="E325" s="9">
        <f>IF(OR(A325="",D325&gt;0),"",IFERROR(C325/B325,""))</f>
        <v/>
      </c>
    </row>
    <row r="326">
      <c r="A326" s="38">
        <f>IF(OR(A325="",A325&gt;=Paramètres!$B$3),"",A325+1)</f>
        <v/>
      </c>
      <c r="B326" s="11">
        <f>IF(A326="","",SUMIFS(Présences!$H$2:$H$111,Présences!$A$2:$A$111,A326))</f>
        <v/>
      </c>
      <c r="C326" s="11">
        <f>IF(A326="","",SUMIFS(Présences!$I$2:$I$111,Présences!$A$2:$A$111,A326))</f>
        <v/>
      </c>
      <c r="D326" s="11">
        <f>IF(A326="","",COUNTIFS(Présences!$A$2:$A$111,A326,Présences!$I$2:$I$111,""))</f>
        <v/>
      </c>
      <c r="E326" s="12">
        <f>IF(OR(A326="",D326&gt;0),"",IFERROR(C326/B326,""))</f>
        <v/>
      </c>
    </row>
    <row r="327">
      <c r="A327" s="37">
        <f>IF(OR(A326="",A326&gt;=Paramètres!$B$3),"",A326+1)</f>
        <v/>
      </c>
      <c r="B327" s="8">
        <f>IF(A327="","",SUMIFS(Présences!$H$2:$H$111,Présences!$A$2:$A$111,A327))</f>
        <v/>
      </c>
      <c r="C327" s="8">
        <f>IF(A327="","",SUMIFS(Présences!$I$2:$I$111,Présences!$A$2:$A$111,A327))</f>
        <v/>
      </c>
      <c r="D327" s="8">
        <f>IF(A327="","",COUNTIFS(Présences!$A$2:$A$111,A327,Présences!$I$2:$I$111,""))</f>
        <v/>
      </c>
      <c r="E327" s="9">
        <f>IF(OR(A327="",D327&gt;0),"",IFERROR(C327/B327,""))</f>
        <v/>
      </c>
    </row>
    <row r="328">
      <c r="A328" s="38">
        <f>IF(OR(A327="",A327&gt;=Paramètres!$B$3),"",A327+1)</f>
        <v/>
      </c>
      <c r="B328" s="11">
        <f>IF(A328="","",SUMIFS(Présences!$H$2:$H$111,Présences!$A$2:$A$111,A328))</f>
        <v/>
      </c>
      <c r="C328" s="11">
        <f>IF(A328="","",SUMIFS(Présences!$I$2:$I$111,Présences!$A$2:$A$111,A328))</f>
        <v/>
      </c>
      <c r="D328" s="11">
        <f>IF(A328="","",COUNTIFS(Présences!$A$2:$A$111,A328,Présences!$I$2:$I$111,""))</f>
        <v/>
      </c>
      <c r="E328" s="12">
        <f>IF(OR(A328="",D328&gt;0),"",IFERROR(C328/B328,""))</f>
        <v/>
      </c>
    </row>
    <row r="329">
      <c r="A329" s="37">
        <f>IF(OR(A328="",A328&gt;=Paramètres!$B$3),"",A328+1)</f>
        <v/>
      </c>
      <c r="B329" s="8">
        <f>IF(A329="","",SUMIFS(Présences!$H$2:$H$111,Présences!$A$2:$A$111,A329))</f>
        <v/>
      </c>
      <c r="C329" s="8">
        <f>IF(A329="","",SUMIFS(Présences!$I$2:$I$111,Présences!$A$2:$A$111,A329))</f>
        <v/>
      </c>
      <c r="D329" s="8">
        <f>IF(A329="","",COUNTIFS(Présences!$A$2:$A$111,A329,Présences!$I$2:$I$111,""))</f>
        <v/>
      </c>
      <c r="E329" s="9">
        <f>IF(OR(A329="",D329&gt;0),"",IFERROR(C329/B329,""))</f>
        <v/>
      </c>
    </row>
    <row r="330">
      <c r="A330" s="38">
        <f>IF(OR(A329="",A329&gt;=Paramètres!$B$3),"",A329+1)</f>
        <v/>
      </c>
      <c r="B330" s="11">
        <f>IF(A330="","",SUMIFS(Présences!$H$2:$H$111,Présences!$A$2:$A$111,A330))</f>
        <v/>
      </c>
      <c r="C330" s="11">
        <f>IF(A330="","",SUMIFS(Présences!$I$2:$I$111,Présences!$A$2:$A$111,A330))</f>
        <v/>
      </c>
      <c r="D330" s="11">
        <f>IF(A330="","",COUNTIFS(Présences!$A$2:$A$111,A330,Présences!$I$2:$I$111,""))</f>
        <v/>
      </c>
      <c r="E330" s="12">
        <f>IF(OR(A330="",D330&gt;0),"",IFERROR(C330/B330,""))</f>
        <v/>
      </c>
    </row>
    <row r="331">
      <c r="A331" s="37">
        <f>IF(OR(A330="",A330&gt;=Paramètres!$B$3),"",A330+1)</f>
        <v/>
      </c>
      <c r="B331" s="8">
        <f>IF(A331="","",SUMIFS(Présences!$H$2:$H$111,Présences!$A$2:$A$111,A331))</f>
        <v/>
      </c>
      <c r="C331" s="8">
        <f>IF(A331="","",SUMIFS(Présences!$I$2:$I$111,Présences!$A$2:$A$111,A331))</f>
        <v/>
      </c>
      <c r="D331" s="8">
        <f>IF(A331="","",COUNTIFS(Présences!$A$2:$A$111,A331,Présences!$I$2:$I$111,""))</f>
        <v/>
      </c>
      <c r="E331" s="9">
        <f>IF(OR(A331="",D331&gt;0),"",IFERROR(C331/B331,""))</f>
        <v/>
      </c>
    </row>
    <row r="332">
      <c r="A332" s="38">
        <f>IF(OR(A331="",A331&gt;=Paramètres!$B$3),"",A331+1)</f>
        <v/>
      </c>
      <c r="B332" s="11">
        <f>IF(A332="","",SUMIFS(Présences!$H$2:$H$111,Présences!$A$2:$A$111,A332))</f>
        <v/>
      </c>
      <c r="C332" s="11">
        <f>IF(A332="","",SUMIFS(Présences!$I$2:$I$111,Présences!$A$2:$A$111,A332))</f>
        <v/>
      </c>
      <c r="D332" s="11">
        <f>IF(A332="","",COUNTIFS(Présences!$A$2:$A$111,A332,Présences!$I$2:$I$111,""))</f>
        <v/>
      </c>
      <c r="E332" s="12">
        <f>IF(OR(A332="",D332&gt;0),"",IFERROR(C332/B332,""))</f>
        <v/>
      </c>
    </row>
    <row r="333">
      <c r="A333" s="37">
        <f>IF(OR(A332="",A332&gt;=Paramètres!$B$3),"",A332+1)</f>
        <v/>
      </c>
      <c r="B333" s="8">
        <f>IF(A333="","",SUMIFS(Présences!$H$2:$H$111,Présences!$A$2:$A$111,A333))</f>
        <v/>
      </c>
      <c r="C333" s="8">
        <f>IF(A333="","",SUMIFS(Présences!$I$2:$I$111,Présences!$A$2:$A$111,A333))</f>
        <v/>
      </c>
      <c r="D333" s="8">
        <f>IF(A333="","",COUNTIFS(Présences!$A$2:$A$111,A333,Présences!$I$2:$I$111,""))</f>
        <v/>
      </c>
      <c r="E333" s="9">
        <f>IF(OR(A333="",D333&gt;0),"",IFERROR(C333/B333,""))</f>
        <v/>
      </c>
    </row>
    <row r="334">
      <c r="A334" s="38">
        <f>IF(OR(A333="",A333&gt;=Paramètres!$B$3),"",A333+1)</f>
        <v/>
      </c>
      <c r="B334" s="11">
        <f>IF(A334="","",SUMIFS(Présences!$H$2:$H$111,Présences!$A$2:$A$111,A334))</f>
        <v/>
      </c>
      <c r="C334" s="11">
        <f>IF(A334="","",SUMIFS(Présences!$I$2:$I$111,Présences!$A$2:$A$111,A334))</f>
        <v/>
      </c>
      <c r="D334" s="11">
        <f>IF(A334="","",COUNTIFS(Présences!$A$2:$A$111,A334,Présences!$I$2:$I$111,""))</f>
        <v/>
      </c>
      <c r="E334" s="12">
        <f>IF(OR(A334="",D334&gt;0),"",IFERROR(C334/B334,""))</f>
        <v/>
      </c>
    </row>
    <row r="335">
      <c r="A335" s="37">
        <f>IF(OR(A334="",A334&gt;=Paramètres!$B$3),"",A334+1)</f>
        <v/>
      </c>
      <c r="B335" s="8">
        <f>IF(A335="","",SUMIFS(Présences!$H$2:$H$111,Présences!$A$2:$A$111,A335))</f>
        <v/>
      </c>
      <c r="C335" s="8">
        <f>IF(A335="","",SUMIFS(Présences!$I$2:$I$111,Présences!$A$2:$A$111,A335))</f>
        <v/>
      </c>
      <c r="D335" s="8">
        <f>IF(A335="","",COUNTIFS(Présences!$A$2:$A$111,A335,Présences!$I$2:$I$111,""))</f>
        <v/>
      </c>
      <c r="E335" s="9">
        <f>IF(OR(A335="",D335&gt;0),"",IFERROR(C335/B335,""))</f>
        <v/>
      </c>
    </row>
    <row r="336">
      <c r="A336" s="38">
        <f>IF(OR(A335="",A335&gt;=Paramètres!$B$3),"",A335+1)</f>
        <v/>
      </c>
      <c r="B336" s="11">
        <f>IF(A336="","",SUMIFS(Présences!$H$2:$H$111,Présences!$A$2:$A$111,A336))</f>
        <v/>
      </c>
      <c r="C336" s="11">
        <f>IF(A336="","",SUMIFS(Présences!$I$2:$I$111,Présences!$A$2:$A$111,A336))</f>
        <v/>
      </c>
      <c r="D336" s="11">
        <f>IF(A336="","",COUNTIFS(Présences!$A$2:$A$111,A336,Présences!$I$2:$I$111,""))</f>
        <v/>
      </c>
      <c r="E336" s="12">
        <f>IF(OR(A336="",D336&gt;0),"",IFERROR(C336/B336,""))</f>
        <v/>
      </c>
    </row>
    <row r="337">
      <c r="A337" s="37">
        <f>IF(OR(A336="",A336&gt;=Paramètres!$B$3),"",A336+1)</f>
        <v/>
      </c>
      <c r="B337" s="8">
        <f>IF(A337="","",SUMIFS(Présences!$H$2:$H$111,Présences!$A$2:$A$111,A337))</f>
        <v/>
      </c>
      <c r="C337" s="8">
        <f>IF(A337="","",SUMIFS(Présences!$I$2:$I$111,Présences!$A$2:$A$111,A337))</f>
        <v/>
      </c>
      <c r="D337" s="8">
        <f>IF(A337="","",COUNTIFS(Présences!$A$2:$A$111,A337,Présences!$I$2:$I$111,""))</f>
        <v/>
      </c>
      <c r="E337" s="9">
        <f>IF(OR(A337="",D337&gt;0),"",IFERROR(C337/B337,""))</f>
        <v/>
      </c>
    </row>
    <row r="338">
      <c r="A338" s="38">
        <f>IF(OR(A337="",A337&gt;=Paramètres!$B$3),"",A337+1)</f>
        <v/>
      </c>
      <c r="B338" s="11">
        <f>IF(A338="","",SUMIFS(Présences!$H$2:$H$111,Présences!$A$2:$A$111,A338))</f>
        <v/>
      </c>
      <c r="C338" s="11">
        <f>IF(A338="","",SUMIFS(Présences!$I$2:$I$111,Présences!$A$2:$A$111,A338))</f>
        <v/>
      </c>
      <c r="D338" s="11">
        <f>IF(A338="","",COUNTIFS(Présences!$A$2:$A$111,A338,Présences!$I$2:$I$111,""))</f>
        <v/>
      </c>
      <c r="E338" s="12">
        <f>IF(OR(A338="",D338&gt;0),"",IFERROR(C338/B338,""))</f>
        <v/>
      </c>
    </row>
    <row r="339">
      <c r="A339" s="37">
        <f>IF(OR(A338="",A338&gt;=Paramètres!$B$3),"",A338+1)</f>
        <v/>
      </c>
      <c r="B339" s="8">
        <f>IF(A339="","",SUMIFS(Présences!$H$2:$H$111,Présences!$A$2:$A$111,A339))</f>
        <v/>
      </c>
      <c r="C339" s="8">
        <f>IF(A339="","",SUMIFS(Présences!$I$2:$I$111,Présences!$A$2:$A$111,A339))</f>
        <v/>
      </c>
      <c r="D339" s="8">
        <f>IF(A339="","",COUNTIFS(Présences!$A$2:$A$111,A339,Présences!$I$2:$I$111,""))</f>
        <v/>
      </c>
      <c r="E339" s="9">
        <f>IF(OR(A339="",D339&gt;0),"",IFERROR(C339/B339,""))</f>
        <v/>
      </c>
    </row>
    <row r="340">
      <c r="A340" s="38">
        <f>IF(OR(A339="",A339&gt;=Paramètres!$B$3),"",A339+1)</f>
        <v/>
      </c>
      <c r="B340" s="11">
        <f>IF(A340="","",SUMIFS(Présences!$H$2:$H$111,Présences!$A$2:$A$111,A340))</f>
        <v/>
      </c>
      <c r="C340" s="11">
        <f>IF(A340="","",SUMIFS(Présences!$I$2:$I$111,Présences!$A$2:$A$111,A340))</f>
        <v/>
      </c>
      <c r="D340" s="11">
        <f>IF(A340="","",COUNTIFS(Présences!$A$2:$A$111,A340,Présences!$I$2:$I$111,""))</f>
        <v/>
      </c>
      <c r="E340" s="12">
        <f>IF(OR(A340="",D340&gt;0),"",IFERROR(C340/B340,""))</f>
        <v/>
      </c>
    </row>
    <row r="341">
      <c r="A341" s="37">
        <f>IF(OR(A340="",A340&gt;=Paramètres!$B$3),"",A340+1)</f>
        <v/>
      </c>
      <c r="B341" s="8">
        <f>IF(A341="","",SUMIFS(Présences!$H$2:$H$111,Présences!$A$2:$A$111,A341))</f>
        <v/>
      </c>
      <c r="C341" s="8">
        <f>IF(A341="","",SUMIFS(Présences!$I$2:$I$111,Présences!$A$2:$A$111,A341))</f>
        <v/>
      </c>
      <c r="D341" s="8">
        <f>IF(A341="","",COUNTIFS(Présences!$A$2:$A$111,A341,Présences!$I$2:$I$111,""))</f>
        <v/>
      </c>
      <c r="E341" s="9">
        <f>IF(OR(A341="",D341&gt;0),"",IFERROR(C341/B341,""))</f>
        <v/>
      </c>
    </row>
    <row r="342">
      <c r="A342" s="38">
        <f>IF(OR(A341="",A341&gt;=Paramètres!$B$3),"",A341+1)</f>
        <v/>
      </c>
      <c r="B342" s="11">
        <f>IF(A342="","",SUMIFS(Présences!$H$2:$H$111,Présences!$A$2:$A$111,A342))</f>
        <v/>
      </c>
      <c r="C342" s="11">
        <f>IF(A342="","",SUMIFS(Présences!$I$2:$I$111,Présences!$A$2:$A$111,A342))</f>
        <v/>
      </c>
      <c r="D342" s="11">
        <f>IF(A342="","",COUNTIFS(Présences!$A$2:$A$111,A342,Présences!$I$2:$I$111,""))</f>
        <v/>
      </c>
      <c r="E342" s="12">
        <f>IF(OR(A342="",D342&gt;0),"",IFERROR(C342/B342,""))</f>
        <v/>
      </c>
    </row>
    <row r="343">
      <c r="A343" s="37">
        <f>IF(OR(A342="",A342&gt;=Paramètres!$B$3),"",A342+1)</f>
        <v/>
      </c>
      <c r="B343" s="8">
        <f>IF(A343="","",SUMIFS(Présences!$H$2:$H$111,Présences!$A$2:$A$111,A343))</f>
        <v/>
      </c>
      <c r="C343" s="8">
        <f>IF(A343="","",SUMIFS(Présences!$I$2:$I$111,Présences!$A$2:$A$111,A343))</f>
        <v/>
      </c>
      <c r="D343" s="8">
        <f>IF(A343="","",COUNTIFS(Présences!$A$2:$A$111,A343,Présences!$I$2:$I$111,""))</f>
        <v/>
      </c>
      <c r="E343" s="9">
        <f>IF(OR(A343="",D343&gt;0),"",IFERROR(C343/B343,""))</f>
        <v/>
      </c>
    </row>
    <row r="344">
      <c r="A344" s="38">
        <f>IF(OR(A343="",A343&gt;=Paramètres!$B$3),"",A343+1)</f>
        <v/>
      </c>
      <c r="B344" s="11">
        <f>IF(A344="","",SUMIFS(Présences!$H$2:$H$111,Présences!$A$2:$A$111,A344))</f>
        <v/>
      </c>
      <c r="C344" s="11">
        <f>IF(A344="","",SUMIFS(Présences!$I$2:$I$111,Présences!$A$2:$A$111,A344))</f>
        <v/>
      </c>
      <c r="D344" s="11">
        <f>IF(A344="","",COUNTIFS(Présences!$A$2:$A$111,A344,Présences!$I$2:$I$111,""))</f>
        <v/>
      </c>
      <c r="E344" s="12">
        <f>IF(OR(A344="",D344&gt;0),"",IFERROR(C344/B344,""))</f>
        <v/>
      </c>
    </row>
    <row r="345">
      <c r="A345" s="37">
        <f>IF(OR(A344="",A344&gt;=Paramètres!$B$3),"",A344+1)</f>
        <v/>
      </c>
      <c r="B345" s="8">
        <f>IF(A345="","",SUMIFS(Présences!$H$2:$H$111,Présences!$A$2:$A$111,A345))</f>
        <v/>
      </c>
      <c r="C345" s="8">
        <f>IF(A345="","",SUMIFS(Présences!$I$2:$I$111,Présences!$A$2:$A$111,A345))</f>
        <v/>
      </c>
      <c r="D345" s="8">
        <f>IF(A345="","",COUNTIFS(Présences!$A$2:$A$111,A345,Présences!$I$2:$I$111,""))</f>
        <v/>
      </c>
      <c r="E345" s="9">
        <f>IF(OR(A345="",D345&gt;0),"",IFERROR(C345/B345,""))</f>
        <v/>
      </c>
    </row>
    <row r="346">
      <c r="A346" s="38">
        <f>IF(OR(A345="",A345&gt;=Paramètres!$B$3),"",A345+1)</f>
        <v/>
      </c>
      <c r="B346" s="11">
        <f>IF(A346="","",SUMIFS(Présences!$H$2:$H$111,Présences!$A$2:$A$111,A346))</f>
        <v/>
      </c>
      <c r="C346" s="11">
        <f>IF(A346="","",SUMIFS(Présences!$I$2:$I$111,Présences!$A$2:$A$111,A346))</f>
        <v/>
      </c>
      <c r="D346" s="11">
        <f>IF(A346="","",COUNTIFS(Présences!$A$2:$A$111,A346,Présences!$I$2:$I$111,""))</f>
        <v/>
      </c>
      <c r="E346" s="12">
        <f>IF(OR(A346="",D346&gt;0),"",IFERROR(C346/B346,""))</f>
        <v/>
      </c>
    </row>
    <row r="347">
      <c r="A347" s="37">
        <f>IF(OR(A346="",A346&gt;=Paramètres!$B$3),"",A346+1)</f>
        <v/>
      </c>
      <c r="B347" s="8">
        <f>IF(A347="","",SUMIFS(Présences!$H$2:$H$111,Présences!$A$2:$A$111,A347))</f>
        <v/>
      </c>
      <c r="C347" s="8">
        <f>IF(A347="","",SUMIFS(Présences!$I$2:$I$111,Présences!$A$2:$A$111,A347))</f>
        <v/>
      </c>
      <c r="D347" s="8">
        <f>IF(A347="","",COUNTIFS(Présences!$A$2:$A$111,A347,Présences!$I$2:$I$111,""))</f>
        <v/>
      </c>
      <c r="E347" s="9">
        <f>IF(OR(A347="",D347&gt;0),"",IFERROR(C347/B347,""))</f>
        <v/>
      </c>
    </row>
    <row r="348">
      <c r="A348" s="38">
        <f>IF(OR(A347="",A347&gt;=Paramètres!$B$3),"",A347+1)</f>
        <v/>
      </c>
      <c r="B348" s="11">
        <f>IF(A348="","",SUMIFS(Présences!$H$2:$H$111,Présences!$A$2:$A$111,A348))</f>
        <v/>
      </c>
      <c r="C348" s="11">
        <f>IF(A348="","",SUMIFS(Présences!$I$2:$I$111,Présences!$A$2:$A$111,A348))</f>
        <v/>
      </c>
      <c r="D348" s="11">
        <f>IF(A348="","",COUNTIFS(Présences!$A$2:$A$111,A348,Présences!$I$2:$I$111,""))</f>
        <v/>
      </c>
      <c r="E348" s="12">
        <f>IF(OR(A348="",D348&gt;0),"",IFERROR(C348/B348,""))</f>
        <v/>
      </c>
    </row>
    <row r="349">
      <c r="A349" s="37">
        <f>IF(OR(A348="",A348&gt;=Paramètres!$B$3),"",A348+1)</f>
        <v/>
      </c>
      <c r="B349" s="8">
        <f>IF(A349="","",SUMIFS(Présences!$H$2:$H$111,Présences!$A$2:$A$111,A349))</f>
        <v/>
      </c>
      <c r="C349" s="8">
        <f>IF(A349="","",SUMIFS(Présences!$I$2:$I$111,Présences!$A$2:$A$111,A349))</f>
        <v/>
      </c>
      <c r="D349" s="8">
        <f>IF(A349="","",COUNTIFS(Présences!$A$2:$A$111,A349,Présences!$I$2:$I$111,""))</f>
        <v/>
      </c>
      <c r="E349" s="9">
        <f>IF(OR(A349="",D349&gt;0),"",IFERROR(C349/B349,""))</f>
        <v/>
      </c>
    </row>
    <row r="350">
      <c r="A350" s="38">
        <f>IF(OR(A349="",A349&gt;=Paramètres!$B$3),"",A349+1)</f>
        <v/>
      </c>
      <c r="B350" s="11">
        <f>IF(A350="","",SUMIFS(Présences!$H$2:$H$111,Présences!$A$2:$A$111,A350))</f>
        <v/>
      </c>
      <c r="C350" s="11">
        <f>IF(A350="","",SUMIFS(Présences!$I$2:$I$111,Présences!$A$2:$A$111,A350))</f>
        <v/>
      </c>
      <c r="D350" s="11">
        <f>IF(A350="","",COUNTIFS(Présences!$A$2:$A$111,A350,Présences!$I$2:$I$111,""))</f>
        <v/>
      </c>
      <c r="E350" s="12">
        <f>IF(OR(A350="",D350&gt;0),"",IFERROR(C350/B350,""))</f>
        <v/>
      </c>
    </row>
    <row r="351">
      <c r="A351" s="37">
        <f>IF(OR(A350="",A350&gt;=Paramètres!$B$3),"",A350+1)</f>
        <v/>
      </c>
      <c r="B351" s="8">
        <f>IF(A351="","",SUMIFS(Présences!$H$2:$H$111,Présences!$A$2:$A$111,A351))</f>
        <v/>
      </c>
      <c r="C351" s="8">
        <f>IF(A351="","",SUMIFS(Présences!$I$2:$I$111,Présences!$A$2:$A$111,A351))</f>
        <v/>
      </c>
      <c r="D351" s="8">
        <f>IF(A351="","",COUNTIFS(Présences!$A$2:$A$111,A351,Présences!$I$2:$I$111,""))</f>
        <v/>
      </c>
      <c r="E351" s="9">
        <f>IF(OR(A351="",D351&gt;0),"",IFERROR(C351/B351,""))</f>
        <v/>
      </c>
    </row>
    <row r="352">
      <c r="A352" s="38">
        <f>IF(OR(A351="",A351&gt;=Paramètres!$B$3),"",A351+1)</f>
        <v/>
      </c>
      <c r="B352" s="11">
        <f>IF(A352="","",SUMIFS(Présences!$H$2:$H$111,Présences!$A$2:$A$111,A352))</f>
        <v/>
      </c>
      <c r="C352" s="11">
        <f>IF(A352="","",SUMIFS(Présences!$I$2:$I$111,Présences!$A$2:$A$111,A352))</f>
        <v/>
      </c>
      <c r="D352" s="11">
        <f>IF(A352="","",COUNTIFS(Présences!$A$2:$A$111,A352,Présences!$I$2:$I$111,""))</f>
        <v/>
      </c>
      <c r="E352" s="12">
        <f>IF(OR(A352="",D352&gt;0),"",IFERROR(C352/B352,""))</f>
        <v/>
      </c>
    </row>
    <row r="353">
      <c r="A353" s="37">
        <f>IF(OR(A352="",A352&gt;=Paramètres!$B$3),"",A352+1)</f>
        <v/>
      </c>
      <c r="B353" s="8">
        <f>IF(A353="","",SUMIFS(Présences!$H$2:$H$111,Présences!$A$2:$A$111,A353))</f>
        <v/>
      </c>
      <c r="C353" s="8">
        <f>IF(A353="","",SUMIFS(Présences!$I$2:$I$111,Présences!$A$2:$A$111,A353))</f>
        <v/>
      </c>
      <c r="D353" s="8">
        <f>IF(A353="","",COUNTIFS(Présences!$A$2:$A$111,A353,Présences!$I$2:$I$111,""))</f>
        <v/>
      </c>
      <c r="E353" s="9">
        <f>IF(OR(A353="",D353&gt;0),"",IFERROR(C353/B353,""))</f>
        <v/>
      </c>
    </row>
    <row r="354">
      <c r="A354" s="38">
        <f>IF(OR(A353="",A353&gt;=Paramètres!$B$3),"",A353+1)</f>
        <v/>
      </c>
      <c r="B354" s="11">
        <f>IF(A354="","",SUMIFS(Présences!$H$2:$H$111,Présences!$A$2:$A$111,A354))</f>
        <v/>
      </c>
      <c r="C354" s="11">
        <f>IF(A354="","",SUMIFS(Présences!$I$2:$I$111,Présences!$A$2:$A$111,A354))</f>
        <v/>
      </c>
      <c r="D354" s="11">
        <f>IF(A354="","",COUNTIFS(Présences!$A$2:$A$111,A354,Présences!$I$2:$I$111,""))</f>
        <v/>
      </c>
      <c r="E354" s="12">
        <f>IF(OR(A354="",D354&gt;0),"",IFERROR(C354/B354,""))</f>
        <v/>
      </c>
    </row>
    <row r="355">
      <c r="A355" s="37">
        <f>IF(OR(A354="",A354&gt;=Paramètres!$B$3),"",A354+1)</f>
        <v/>
      </c>
      <c r="B355" s="8">
        <f>IF(A355="","",SUMIFS(Présences!$H$2:$H$111,Présences!$A$2:$A$111,A355))</f>
        <v/>
      </c>
      <c r="C355" s="8">
        <f>IF(A355="","",SUMIFS(Présences!$I$2:$I$111,Présences!$A$2:$A$111,A355))</f>
        <v/>
      </c>
      <c r="D355" s="8">
        <f>IF(A355="","",COUNTIFS(Présences!$A$2:$A$111,A355,Présences!$I$2:$I$111,""))</f>
        <v/>
      </c>
      <c r="E355" s="9">
        <f>IF(OR(A355="",D355&gt;0),"",IFERROR(C355/B355,""))</f>
        <v/>
      </c>
    </row>
    <row r="356">
      <c r="A356" s="38">
        <f>IF(OR(A355="",A355&gt;=Paramètres!$B$3),"",A355+1)</f>
        <v/>
      </c>
      <c r="B356" s="11">
        <f>IF(A356="","",SUMIFS(Présences!$H$2:$H$111,Présences!$A$2:$A$111,A356))</f>
        <v/>
      </c>
      <c r="C356" s="11">
        <f>IF(A356="","",SUMIFS(Présences!$I$2:$I$111,Présences!$A$2:$A$111,A356))</f>
        <v/>
      </c>
      <c r="D356" s="11">
        <f>IF(A356="","",COUNTIFS(Présences!$A$2:$A$111,A356,Présences!$I$2:$I$111,""))</f>
        <v/>
      </c>
      <c r="E356" s="12">
        <f>IF(OR(A356="",D356&gt;0),"",IFERROR(C356/B356,""))</f>
        <v/>
      </c>
    </row>
    <row r="357">
      <c r="A357" s="37">
        <f>IF(OR(A356="",A356&gt;=Paramètres!$B$3),"",A356+1)</f>
        <v/>
      </c>
      <c r="B357" s="8">
        <f>IF(A357="","",SUMIFS(Présences!$H$2:$H$111,Présences!$A$2:$A$111,A357))</f>
        <v/>
      </c>
      <c r="C357" s="8">
        <f>IF(A357="","",SUMIFS(Présences!$I$2:$I$111,Présences!$A$2:$A$111,A357))</f>
        <v/>
      </c>
      <c r="D357" s="8">
        <f>IF(A357="","",COUNTIFS(Présences!$A$2:$A$111,A357,Présences!$I$2:$I$111,""))</f>
        <v/>
      </c>
      <c r="E357" s="9">
        <f>IF(OR(A357="",D357&gt;0),"",IFERROR(C357/B357,""))</f>
        <v/>
      </c>
    </row>
    <row r="358">
      <c r="A358" s="38">
        <f>IF(OR(A357="",A357&gt;=Paramètres!$B$3),"",A357+1)</f>
        <v/>
      </c>
      <c r="B358" s="11">
        <f>IF(A358="","",SUMIFS(Présences!$H$2:$H$111,Présences!$A$2:$A$111,A358))</f>
        <v/>
      </c>
      <c r="C358" s="11">
        <f>IF(A358="","",SUMIFS(Présences!$I$2:$I$111,Présences!$A$2:$A$111,A358))</f>
        <v/>
      </c>
      <c r="D358" s="11">
        <f>IF(A358="","",COUNTIFS(Présences!$A$2:$A$111,A358,Présences!$I$2:$I$111,""))</f>
        <v/>
      </c>
      <c r="E358" s="12">
        <f>IF(OR(A358="",D358&gt;0),"",IFERROR(C358/B358,""))</f>
        <v/>
      </c>
    </row>
    <row r="359">
      <c r="A359" s="37">
        <f>IF(OR(A358="",A358&gt;=Paramètres!$B$3),"",A358+1)</f>
        <v/>
      </c>
      <c r="B359" s="8">
        <f>IF(A359="","",SUMIFS(Présences!$H$2:$H$111,Présences!$A$2:$A$111,A359))</f>
        <v/>
      </c>
      <c r="C359" s="8">
        <f>IF(A359="","",SUMIFS(Présences!$I$2:$I$111,Présences!$A$2:$A$111,A359))</f>
        <v/>
      </c>
      <c r="D359" s="8">
        <f>IF(A359="","",COUNTIFS(Présences!$A$2:$A$111,A359,Présences!$I$2:$I$111,""))</f>
        <v/>
      </c>
      <c r="E359" s="9">
        <f>IF(OR(A359="",D359&gt;0),"",IFERROR(C359/B359,""))</f>
        <v/>
      </c>
    </row>
    <row r="360">
      <c r="A360" s="38">
        <f>IF(OR(A359="",A359&gt;=Paramètres!$B$3),"",A359+1)</f>
        <v/>
      </c>
      <c r="B360" s="11">
        <f>IF(A360="","",SUMIFS(Présences!$H$2:$H$111,Présences!$A$2:$A$111,A360))</f>
        <v/>
      </c>
      <c r="C360" s="11">
        <f>IF(A360="","",SUMIFS(Présences!$I$2:$I$111,Présences!$A$2:$A$111,A360))</f>
        <v/>
      </c>
      <c r="D360" s="11">
        <f>IF(A360="","",COUNTIFS(Présences!$A$2:$A$111,A360,Présences!$I$2:$I$111,""))</f>
        <v/>
      </c>
      <c r="E360" s="12">
        <f>IF(OR(A360="",D360&gt;0),"",IFERROR(C360/B360,""))</f>
        <v/>
      </c>
    </row>
    <row r="361">
      <c r="A361" s="37">
        <f>IF(OR(A360="",A360&gt;=Paramètres!$B$3),"",A360+1)</f>
        <v/>
      </c>
      <c r="B361" s="8">
        <f>IF(A361="","",SUMIFS(Présences!$H$2:$H$111,Présences!$A$2:$A$111,A361))</f>
        <v/>
      </c>
      <c r="C361" s="8">
        <f>IF(A361="","",SUMIFS(Présences!$I$2:$I$111,Présences!$A$2:$A$111,A361))</f>
        <v/>
      </c>
      <c r="D361" s="8">
        <f>IF(A361="","",COUNTIFS(Présences!$A$2:$A$111,A361,Présences!$I$2:$I$111,""))</f>
        <v/>
      </c>
      <c r="E361" s="9">
        <f>IF(OR(A361="",D361&gt;0),"",IFERROR(C361/B361,""))</f>
        <v/>
      </c>
    </row>
    <row r="362">
      <c r="A362" s="38">
        <f>IF(OR(A361="",A361&gt;=Paramètres!$B$3),"",A361+1)</f>
        <v/>
      </c>
      <c r="B362" s="11">
        <f>IF(A362="","",SUMIFS(Présences!$H$2:$H$111,Présences!$A$2:$A$111,A362))</f>
        <v/>
      </c>
      <c r="C362" s="11">
        <f>IF(A362="","",SUMIFS(Présences!$I$2:$I$111,Présences!$A$2:$A$111,A362))</f>
        <v/>
      </c>
      <c r="D362" s="11">
        <f>IF(A362="","",COUNTIFS(Présences!$A$2:$A$111,A362,Présences!$I$2:$I$111,""))</f>
        <v/>
      </c>
      <c r="E362" s="12">
        <f>IF(OR(A362="",D362&gt;0),"",IFERROR(C362/B362,""))</f>
        <v/>
      </c>
    </row>
    <row r="363">
      <c r="A363" s="37">
        <f>IF(OR(A362="",A362&gt;=Paramètres!$B$3),"",A362+1)</f>
        <v/>
      </c>
      <c r="B363" s="8">
        <f>IF(A363="","",SUMIFS(Présences!$H$2:$H$111,Présences!$A$2:$A$111,A363))</f>
        <v/>
      </c>
      <c r="C363" s="8">
        <f>IF(A363="","",SUMIFS(Présences!$I$2:$I$111,Présences!$A$2:$A$111,A363))</f>
        <v/>
      </c>
      <c r="D363" s="8">
        <f>IF(A363="","",COUNTIFS(Présences!$A$2:$A$111,A363,Présences!$I$2:$I$111,""))</f>
        <v/>
      </c>
      <c r="E363" s="9">
        <f>IF(OR(A363="",D363&gt;0),"",IFERROR(C363/B363,""))</f>
        <v/>
      </c>
    </row>
    <row r="364">
      <c r="A364" s="38">
        <f>IF(OR(A363="",A363&gt;=Paramètres!$B$3),"",A363+1)</f>
        <v/>
      </c>
      <c r="B364" s="11">
        <f>IF(A364="","",SUMIFS(Présences!$H$2:$H$111,Présences!$A$2:$A$111,A364))</f>
        <v/>
      </c>
      <c r="C364" s="11">
        <f>IF(A364="","",SUMIFS(Présences!$I$2:$I$111,Présences!$A$2:$A$111,A364))</f>
        <v/>
      </c>
      <c r="D364" s="11">
        <f>IF(A364="","",COUNTIFS(Présences!$A$2:$A$111,A364,Présences!$I$2:$I$111,""))</f>
        <v/>
      </c>
      <c r="E364" s="12">
        <f>IF(OR(A364="",D364&gt;0),"",IFERROR(C364/B364,""))</f>
        <v/>
      </c>
    </row>
    <row r="365">
      <c r="A365" s="37">
        <f>IF(OR(A364="",A364&gt;=Paramètres!$B$3),"",A364+1)</f>
        <v/>
      </c>
      <c r="B365" s="8">
        <f>IF(A365="","",SUMIFS(Présences!$H$2:$H$111,Présences!$A$2:$A$111,A365))</f>
        <v/>
      </c>
      <c r="C365" s="8">
        <f>IF(A365="","",SUMIFS(Présences!$I$2:$I$111,Présences!$A$2:$A$111,A365))</f>
        <v/>
      </c>
      <c r="D365" s="8">
        <f>IF(A365="","",COUNTIFS(Présences!$A$2:$A$111,A365,Présences!$I$2:$I$111,""))</f>
        <v/>
      </c>
      <c r="E365" s="9">
        <f>IF(OR(A365="",D365&gt;0),"",IFERROR(C365/B365,""))</f>
        <v/>
      </c>
    </row>
    <row r="366">
      <c r="A366" s="38">
        <f>IF(OR(A365="",A365&gt;=Paramètres!$B$3),"",A365+1)</f>
        <v/>
      </c>
      <c r="B366" s="11">
        <f>IF(A366="","",SUMIFS(Présences!$H$2:$H$111,Présences!$A$2:$A$111,A366))</f>
        <v/>
      </c>
      <c r="C366" s="11">
        <f>IF(A366="","",SUMIFS(Présences!$I$2:$I$111,Présences!$A$2:$A$111,A366))</f>
        <v/>
      </c>
      <c r="D366" s="11">
        <f>IF(A366="","",COUNTIFS(Présences!$A$2:$A$111,A366,Présences!$I$2:$I$111,""))</f>
        <v/>
      </c>
      <c r="E366" s="12">
        <f>IF(OR(A366="",D366&gt;0),"",IFERROR(C366/B366,""))</f>
        <v/>
      </c>
    </row>
    <row r="367">
      <c r="A367" s="37">
        <f>IF(OR(A366="",A366&gt;=Paramètres!$B$3),"",A366+1)</f>
        <v/>
      </c>
      <c r="B367" s="8">
        <f>IF(A367="","",SUMIFS(Présences!$H$2:$H$111,Présences!$A$2:$A$111,A367))</f>
        <v/>
      </c>
      <c r="C367" s="8">
        <f>IF(A367="","",SUMIFS(Présences!$I$2:$I$111,Présences!$A$2:$A$111,A367))</f>
        <v/>
      </c>
      <c r="D367" s="8">
        <f>IF(A367="","",COUNTIFS(Présences!$A$2:$A$111,A367,Présences!$I$2:$I$111,""))</f>
        <v/>
      </c>
      <c r="E367" s="9">
        <f>IF(OR(A367="",D367&gt;0),"",IFERROR(C367/B367,""))</f>
        <v/>
      </c>
    </row>
    <row r="368">
      <c r="A368" s="38">
        <f>IF(OR(A367="",A367&gt;=Paramètres!$B$3),"",A367+1)</f>
        <v/>
      </c>
      <c r="B368" s="11">
        <f>IF(A368="","",SUMIFS(Présences!$H$2:$H$111,Présences!$A$2:$A$111,A368))</f>
        <v/>
      </c>
      <c r="C368" s="11">
        <f>IF(A368="","",SUMIFS(Présences!$I$2:$I$111,Présences!$A$2:$A$111,A368))</f>
        <v/>
      </c>
      <c r="D368" s="11">
        <f>IF(A368="","",COUNTIFS(Présences!$A$2:$A$111,A368,Présences!$I$2:$I$111,""))</f>
        <v/>
      </c>
      <c r="E368" s="12">
        <f>IF(OR(A368="",D368&gt;0),"",IFERROR(C368/B368,""))</f>
        <v/>
      </c>
    </row>
    <row r="369">
      <c r="A369" s="37">
        <f>IF(OR(A368="",A368&gt;=Paramètres!$B$3),"",A368+1)</f>
        <v/>
      </c>
      <c r="B369" s="8">
        <f>IF(A369="","",SUMIFS(Présences!$H$2:$H$111,Présences!$A$2:$A$111,A369))</f>
        <v/>
      </c>
      <c r="C369" s="8">
        <f>IF(A369="","",SUMIFS(Présences!$I$2:$I$111,Présences!$A$2:$A$111,A369))</f>
        <v/>
      </c>
      <c r="D369" s="8">
        <f>IF(A369="","",COUNTIFS(Présences!$A$2:$A$111,A369,Présences!$I$2:$I$111,""))</f>
        <v/>
      </c>
      <c r="E369" s="9">
        <f>IF(OR(A369="",D369&gt;0),"",IFERROR(C369/B369,""))</f>
        <v/>
      </c>
    </row>
    <row r="370">
      <c r="A370" s="38">
        <f>IF(OR(A369="",A369&gt;=Paramètres!$B$3),"",A369+1)</f>
        <v/>
      </c>
      <c r="B370" s="11">
        <f>IF(A370="","",SUMIFS(Présences!$H$2:$H$111,Présences!$A$2:$A$111,A370))</f>
        <v/>
      </c>
      <c r="C370" s="11">
        <f>IF(A370="","",SUMIFS(Présences!$I$2:$I$111,Présences!$A$2:$A$111,A370))</f>
        <v/>
      </c>
      <c r="D370" s="11">
        <f>IF(A370="","",COUNTIFS(Présences!$A$2:$A$111,A370,Présences!$I$2:$I$111,""))</f>
        <v/>
      </c>
      <c r="E370" s="12">
        <f>IF(OR(A370="",D370&gt;0),"",IFERROR(C370/B370,""))</f>
        <v/>
      </c>
    </row>
  </sheetData>
  <autoFilter ref="A4:E370"/>
  <mergeCells count="1">
    <mergeCell ref="A1:E1"/>
  </mergeCells>
  <conditionalFormatting sqref="D5:D370">
    <cfRule type="expression" priority="1" dxfId="0" stopIfTrue="1">
      <formula>AND($A5&lt;&gt;"",$D5&gt;0)</formula>
    </cfRule>
  </conditionalFormatting>
  <conditionalFormatting sqref="E5:E370">
    <cfRule type="expression" priority="2" dxfId="1" stopIfTrue="1">
      <formula>AND($E5&lt;&gt;"",$E5&lt;Paramètres!$B$5)</formula>
    </cfRule>
    <cfRule type="expression" priority="3" dxfId="2" stopIfTrue="1">
      <formula>AND($E5&lt;&gt;"",$E5&gt;Paramètres!$B$6)</formula>
    </cfRule>
    <cfRule type="expression" priority="4" dxfId="3" stopIfTrue="1">
      <formula>AND($E5&lt;&gt;"",$E5&gt;=Paramètres!$B$5,$E5&lt;=Paramètres!$B$6)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N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38" customWidth="1" min="4" max="4"/>
    <col width="27" customWidth="1" min="5" max="5"/>
    <col width="20" customWidth="1" min="6" max="6"/>
    <col width="29" customWidth="1" min="7" max="7"/>
    <col width="16" customWidth="1" min="8" max="8"/>
    <col width="17" customWidth="1" min="9" max="9"/>
    <col width="10" customWidth="1" min="10" max="10"/>
    <col width="21" customWidth="1" min="11" max="11"/>
    <col width="34" customWidth="1" min="12" max="12"/>
    <col hidden="1" width="3" customWidth="1" min="13" max="13"/>
    <col width="24" customWidth="1" min="14" max="14"/>
  </cols>
  <sheetData>
    <row r="1" ht="35" customHeight="1">
      <c r="A1" s="13" t="inlineStr">
        <is>
          <t>Date</t>
        </is>
      </c>
      <c r="B1" s="13" t="inlineStr">
        <is>
          <t>Créneau</t>
        </is>
      </c>
      <c r="C1" s="13" t="inlineStr">
        <is>
          <t>Code entreprise</t>
        </is>
      </c>
      <c r="D1" s="13" t="inlineStr">
        <is>
          <t>Entreprise</t>
        </is>
      </c>
      <c r="E1" s="13" t="inlineStr">
        <is>
          <t>Lot</t>
        </is>
      </c>
      <c r="F1" s="13" t="inlineStr">
        <is>
          <t>Zone</t>
        </is>
      </c>
      <c r="G1" s="13" t="inlineStr">
        <is>
          <t>Activité</t>
        </is>
      </c>
      <c r="H1" s="13" t="inlineStr">
        <is>
          <t>Effectif prévu</t>
        </is>
      </c>
      <c r="I1" s="13" t="inlineStr">
        <is>
          <t>Effectif présent</t>
        </is>
      </c>
      <c r="J1" s="13" t="inlineStr">
        <is>
          <t>Écart</t>
        </is>
      </c>
      <c r="K1" s="13" t="inlineStr">
        <is>
          <t>Taux de mobilisation</t>
        </is>
      </c>
      <c r="L1" s="13" t="inlineStr">
        <is>
          <t>Observation</t>
        </is>
      </c>
      <c r="M1" s="13" t="inlineStr">
        <is>
          <t>Clé de contrôle</t>
        </is>
      </c>
      <c r="N1" s="13" t="inlineStr">
        <is>
          <t>Alerte</t>
        </is>
      </c>
    </row>
    <row r="2">
      <c r="A2" s="39" t="n">
        <v>46269</v>
      </c>
      <c r="B2" s="15" t="inlineStr">
        <is>
          <t>Journée</t>
        </is>
      </c>
      <c r="C2" s="15" t="inlineStr">
        <is>
          <t>FIC-001</t>
        </is>
      </c>
      <c r="D2" s="16">
        <f>IFERROR(_xlfn.XLOOKUP($C2,Entreprises!$A$2:$A$101,Entreprises!$B$2:$B$101),"")</f>
        <v/>
      </c>
      <c r="E2" s="16">
        <f>IFERROR(_xlfn.XLOOKUP($C2,Entreprises!$A$2:$A$101,Entreprises!$C$2:$C$101),"")</f>
        <v/>
      </c>
      <c r="F2" s="17" t="inlineStr">
        <is>
          <t>Zone A</t>
        </is>
      </c>
      <c r="G2" s="17" t="inlineStr">
        <is>
          <t>Coffrage</t>
        </is>
      </c>
      <c r="H2" s="18" t="n">
        <v>8</v>
      </c>
      <c r="I2" s="18" t="n">
        <v>7</v>
      </c>
      <c r="J2" s="19">
        <f>IF(OR(H2="",I2=""),"",I2-H2)</f>
        <v/>
      </c>
      <c r="K2" s="20">
        <f>IF(OR(H2="",I2="",H2=0),"",IFERROR(I2/H2,""))</f>
        <v/>
      </c>
      <c r="L2" s="17" t="n"/>
      <c r="M2" s="21">
        <f>IF(OR(A2="",B2="",C2="",F2="",G2=""),"",TEXT(A2,"yyyymmdd")&amp;"|"&amp;B2&amp;"|"&amp;C2&amp;"|"&amp;F2&amp;"|"&amp;G2)</f>
        <v/>
      </c>
      <c r="N2" s="22">
        <f>IF(A2="","",IF(OR(B2="",C2="",F2="",G2="",H2=""),"À compléter",IF(AND(A2&lt;Paramètres!$B$8,I2=""),"Relevé manquant",IF(I2="","En attente",IF(COUNTIF($M$2:$M$111,M2)&gt;1,"Doublon",IF(AND(H2&gt;0,K2&lt;Paramètres!$B$5),"Sous-mobilisation",IF(AND(H2&gt;0,K2&gt;Paramètres!$B$6),"Surmobilisation","OK")))))))</f>
        <v/>
      </c>
    </row>
    <row r="3">
      <c r="A3" s="39" t="n">
        <v>46269</v>
      </c>
      <c r="B3" s="15" t="inlineStr">
        <is>
          <t>Journée</t>
        </is>
      </c>
      <c r="C3" s="15" t="inlineStr">
        <is>
          <t>FIC-002</t>
        </is>
      </c>
      <c r="D3" s="16">
        <f>IFERROR(_xlfn.XLOOKUP($C3,Entreprises!$A$2:$A$101,Entreprises!$B$2:$B$101),"")</f>
        <v/>
      </c>
      <c r="E3" s="16">
        <f>IFERROR(_xlfn.XLOOKUP($C3,Entreprises!$A$2:$A$101,Entreprises!$C$2:$C$101),"")</f>
        <v/>
      </c>
      <c r="F3" s="17" t="inlineStr">
        <is>
          <t>Zone B</t>
        </is>
      </c>
      <c r="G3" s="17" t="inlineStr">
        <is>
          <t>Distribution électrique</t>
        </is>
      </c>
      <c r="H3" s="18" t="n">
        <v>4</v>
      </c>
      <c r="I3" s="18" t="n">
        <v>4</v>
      </c>
      <c r="J3" s="19">
        <f>IF(OR(H3="",I3=""),"",I3-H3)</f>
        <v/>
      </c>
      <c r="K3" s="20">
        <f>IF(OR(H3="",I3="",H3=0),"",IFERROR(I3/H3,""))</f>
        <v/>
      </c>
      <c r="L3" s="17" t="n"/>
      <c r="M3" s="21">
        <f>IF(OR(A3="",B3="",C3="",F3="",G3=""),"",TEXT(A3,"yyyymmdd")&amp;"|"&amp;B3&amp;"|"&amp;C3&amp;"|"&amp;F3&amp;"|"&amp;G3)</f>
        <v/>
      </c>
      <c r="N3" s="22">
        <f>IF(A3="","",IF(OR(B3="",C3="",F3="",G3="",H3=""),"À compléter",IF(AND(A3&lt;Paramètres!$B$8,I3=""),"Relevé manquant",IF(I3="","En attente",IF(COUNTIF($M$2:$M$111,M3)&gt;1,"Doublon",IF(AND(H3&gt;0,K3&lt;Paramètres!$B$5),"Sous-mobilisation",IF(AND(H3&gt;0,K3&gt;Paramètres!$B$6),"Surmobilisation","OK")))))))</f>
        <v/>
      </c>
    </row>
    <row r="4">
      <c r="A4" s="39" t="n">
        <v>46269</v>
      </c>
      <c r="B4" s="15" t="inlineStr">
        <is>
          <t>Matin</t>
        </is>
      </c>
      <c r="C4" s="15" t="inlineStr">
        <is>
          <t>FIC-003</t>
        </is>
      </c>
      <c r="D4" s="16">
        <f>IFERROR(_xlfn.XLOOKUP($C4,Entreprises!$A$2:$A$101,Entreprises!$B$2:$B$101),"")</f>
        <v/>
      </c>
      <c r="E4" s="16">
        <f>IFERROR(_xlfn.XLOOKUP($C4,Entreprises!$A$2:$A$101,Entreprises!$C$2:$C$101),"")</f>
        <v/>
      </c>
      <c r="F4" s="17" t="inlineStr">
        <is>
          <t>Niveau 1</t>
        </is>
      </c>
      <c r="G4" s="17" t="inlineStr">
        <is>
          <t>Cloisons</t>
        </is>
      </c>
      <c r="H4" s="18" t="n">
        <v>6</v>
      </c>
      <c r="I4" s="18" t="n">
        <v>0</v>
      </c>
      <c r="J4" s="19">
        <f>IF(OR(H4="",I4=""),"",I4-H4)</f>
        <v/>
      </c>
      <c r="K4" s="20">
        <f>IF(OR(H4="",I4="",H4=0),"",IFERROR(I4/H4,""))</f>
        <v/>
      </c>
      <c r="L4" s="17" t="n"/>
      <c r="M4" s="21">
        <f>IF(OR(A4="",B4="",C4="",F4="",G4=""),"",TEXT(A4,"yyyymmdd")&amp;"|"&amp;B4&amp;"|"&amp;C4&amp;"|"&amp;F4&amp;"|"&amp;G4)</f>
        <v/>
      </c>
      <c r="N4" s="22">
        <f>IF(A4="","",IF(OR(B4="",C4="",F4="",G4="",H4=""),"À compléter",IF(AND(A4&lt;Paramètres!$B$8,I4=""),"Relevé manquant",IF(I4="","En attente",IF(COUNTIF($M$2:$M$111,M4)&gt;1,"Doublon",IF(AND(H4&gt;0,K4&lt;Paramètres!$B$5),"Sous-mobilisation",IF(AND(H4&gt;0,K4&gt;Paramètres!$B$6),"Surmobilisation","OK")))))))</f>
        <v/>
      </c>
    </row>
    <row r="5">
      <c r="A5" s="39" t="n">
        <v>46270</v>
      </c>
      <c r="B5" s="15" t="inlineStr">
        <is>
          <t>Journée</t>
        </is>
      </c>
      <c r="C5" s="15" t="inlineStr">
        <is>
          <t>FIC-001</t>
        </is>
      </c>
      <c r="D5" s="16">
        <f>IFERROR(_xlfn.XLOOKUP($C5,Entreprises!$A$2:$A$101,Entreprises!$B$2:$B$101),"")</f>
        <v/>
      </c>
      <c r="E5" s="16">
        <f>IFERROR(_xlfn.XLOOKUP($C5,Entreprises!$A$2:$A$101,Entreprises!$C$2:$C$101),"")</f>
        <v/>
      </c>
      <c r="F5" s="17" t="inlineStr">
        <is>
          <t>Zone A</t>
        </is>
      </c>
      <c r="G5" s="17" t="inlineStr">
        <is>
          <t>Ferraillage</t>
        </is>
      </c>
      <c r="H5" s="18" t="n">
        <v>10</v>
      </c>
      <c r="I5" s="18" t="n">
        <v>12</v>
      </c>
      <c r="J5" s="19">
        <f>IF(OR(H5="",I5=""),"",I5-H5)</f>
        <v/>
      </c>
      <c r="K5" s="20">
        <f>IF(OR(H5="",I5="",H5=0),"",IFERROR(I5/H5,""))</f>
        <v/>
      </c>
      <c r="L5" s="17" t="n"/>
      <c r="M5" s="21">
        <f>IF(OR(A5="",B5="",C5="",F5="",G5=""),"",TEXT(A5,"yyyymmdd")&amp;"|"&amp;B5&amp;"|"&amp;C5&amp;"|"&amp;F5&amp;"|"&amp;G5)</f>
        <v/>
      </c>
      <c r="N5" s="22">
        <f>IF(A5="","",IF(OR(B5="",C5="",F5="",G5="",H5=""),"À compléter",IF(AND(A5&lt;Paramètres!$B$8,I5=""),"Relevé manquant",IF(I5="","En attente",IF(COUNTIF($M$2:$M$111,M5)&gt;1,"Doublon",IF(AND(H5&gt;0,K5&lt;Paramètres!$B$5),"Sous-mobilisation",IF(AND(H5&gt;0,K5&gt;Paramètres!$B$6),"Surmobilisation","OK")))))))</f>
        <v/>
      </c>
    </row>
    <row r="6">
      <c r="A6" s="39" t="n">
        <v>46270</v>
      </c>
      <c r="B6" s="15" t="inlineStr">
        <is>
          <t>Journée</t>
        </is>
      </c>
      <c r="C6" s="15" t="inlineStr">
        <is>
          <t>FIC-004</t>
        </is>
      </c>
      <c r="D6" s="16">
        <f>IFERROR(_xlfn.XLOOKUP($C6,Entreprises!$A$2:$A$101,Entreprises!$B$2:$B$101),"")</f>
        <v/>
      </c>
      <c r="E6" s="16">
        <f>IFERROR(_xlfn.XLOOKUP($C6,Entreprises!$A$2:$A$101,Entreprises!$C$2:$C$101),"")</f>
        <v/>
      </c>
      <c r="F6" s="17" t="inlineStr">
        <is>
          <t>Façade nord</t>
        </is>
      </c>
      <c r="G6" s="17" t="inlineStr">
        <is>
          <t>Échafaudage</t>
        </is>
      </c>
      <c r="H6" s="18" t="n">
        <v>5</v>
      </c>
      <c r="I6" s="18" t="n">
        <v>5</v>
      </c>
      <c r="J6" s="19">
        <f>IF(OR(H6="",I6=""),"",I6-H6)</f>
        <v/>
      </c>
      <c r="K6" s="20">
        <f>IF(OR(H6="",I6="",H6=0),"",IFERROR(I6/H6,""))</f>
        <v/>
      </c>
      <c r="L6" s="17" t="n"/>
      <c r="M6" s="21">
        <f>IF(OR(A6="",B6="",C6="",F6="",G6=""),"",TEXT(A6,"yyyymmdd")&amp;"|"&amp;B6&amp;"|"&amp;C6&amp;"|"&amp;F6&amp;"|"&amp;G6)</f>
        <v/>
      </c>
      <c r="N6" s="22">
        <f>IF(A6="","",IF(OR(B6="",C6="",F6="",G6="",H6=""),"À compléter",IF(AND(A6&lt;Paramètres!$B$8,I6=""),"Relevé manquant",IF(I6="","En attente",IF(COUNTIF($M$2:$M$111,M6)&gt;1,"Doublon",IF(AND(H6&gt;0,K6&lt;Paramètres!$B$5),"Sous-mobilisation",IF(AND(H6&gt;0,K6&gt;Paramètres!$B$6),"Surmobilisation","OK")))))))</f>
        <v/>
      </c>
    </row>
    <row r="7">
      <c r="A7" s="39" t="n">
        <v>46270</v>
      </c>
      <c r="B7" s="15" t="inlineStr">
        <is>
          <t>Après-midi</t>
        </is>
      </c>
      <c r="C7" s="15" t="inlineStr">
        <is>
          <t>FIC-005</t>
        </is>
      </c>
      <c r="D7" s="16">
        <f>IFERROR(_xlfn.XLOOKUP($C7,Entreprises!$A$2:$A$101,Entreprises!$B$2:$B$101),"")</f>
        <v/>
      </c>
      <c r="E7" s="16">
        <f>IFERROR(_xlfn.XLOOKUP($C7,Entreprises!$A$2:$A$101,Entreprises!$C$2:$C$101),"")</f>
        <v/>
      </c>
      <c r="F7" s="17" t="inlineStr">
        <is>
          <t>Zone B</t>
        </is>
      </c>
      <c r="G7" s="17" t="inlineStr">
        <is>
          <t>Nettoyage</t>
        </is>
      </c>
      <c r="H7" s="18" t="n">
        <v>3</v>
      </c>
      <c r="I7" s="18" t="n">
        <v>2</v>
      </c>
      <c r="J7" s="19">
        <f>IF(OR(H7="",I7=""),"",I7-H7)</f>
        <v/>
      </c>
      <c r="K7" s="20">
        <f>IF(OR(H7="",I7="",H7=0),"",IFERROR(I7/H7,""))</f>
        <v/>
      </c>
      <c r="L7" s="17" t="n"/>
      <c r="M7" s="21">
        <f>IF(OR(A7="",B7="",C7="",F7="",G7=""),"",TEXT(A7,"yyyymmdd")&amp;"|"&amp;B7&amp;"|"&amp;C7&amp;"|"&amp;F7&amp;"|"&amp;G7)</f>
        <v/>
      </c>
      <c r="N7" s="22">
        <f>IF(A7="","",IF(OR(B7="",C7="",F7="",G7="",H7=""),"À compléter",IF(AND(A7&lt;Paramètres!$B$8,I7=""),"Relevé manquant",IF(I7="","En attente",IF(COUNTIF($M$2:$M$111,M7)&gt;1,"Doublon",IF(AND(H7&gt;0,K7&lt;Paramètres!$B$5),"Sous-mobilisation",IF(AND(H7&gt;0,K7&gt;Paramètres!$B$6),"Surmobilisation","OK")))))))</f>
        <v/>
      </c>
    </row>
    <row r="8">
      <c r="A8" s="39" t="n">
        <v>46271</v>
      </c>
      <c r="B8" s="15" t="inlineStr">
        <is>
          <t>Journée</t>
        </is>
      </c>
      <c r="C8" s="15" t="inlineStr">
        <is>
          <t>FIC-002</t>
        </is>
      </c>
      <c r="D8" s="16">
        <f>IFERROR(_xlfn.XLOOKUP($C8,Entreprises!$A$2:$A$101,Entreprises!$B$2:$B$101),"")</f>
        <v/>
      </c>
      <c r="E8" s="16">
        <f>IFERROR(_xlfn.XLOOKUP($C8,Entreprises!$A$2:$A$101,Entreprises!$C$2:$C$101),"")</f>
        <v/>
      </c>
      <c r="F8" s="17" t="inlineStr">
        <is>
          <t>Niveau 1</t>
        </is>
      </c>
      <c r="G8" s="17" t="inlineStr">
        <is>
          <t>Tirage de câbles</t>
        </is>
      </c>
      <c r="H8" s="18" t="n">
        <v>5</v>
      </c>
      <c r="I8" s="18" t="n"/>
      <c r="J8" s="19">
        <f>IF(OR(H8="",I8=""),"",I8-H8)</f>
        <v/>
      </c>
      <c r="K8" s="20">
        <f>IF(OR(H8="",I8="",H8=0),"",IFERROR(I8/H8,""))</f>
        <v/>
      </c>
      <c r="L8" s="17" t="n"/>
      <c r="M8" s="21">
        <f>IF(OR(A8="",B8="",C8="",F8="",G8=""),"",TEXT(A8,"yyyymmdd")&amp;"|"&amp;B8&amp;"|"&amp;C8&amp;"|"&amp;F8&amp;"|"&amp;G8)</f>
        <v/>
      </c>
      <c r="N8" s="22">
        <f>IF(A8="","",IF(OR(B8="",C8="",F8="",G8="",H8=""),"À compléter",IF(AND(A8&lt;Paramètres!$B$8,I8=""),"Relevé manquant",IF(I8="","En attente",IF(COUNTIF($M$2:$M$111,M8)&gt;1,"Doublon",IF(AND(H8&gt;0,K8&lt;Paramètres!$B$5),"Sous-mobilisation",IF(AND(H8&gt;0,K8&gt;Paramètres!$B$6),"Surmobilisation","OK")))))))</f>
        <v/>
      </c>
    </row>
    <row r="9">
      <c r="A9" s="39" t="n">
        <v>46271</v>
      </c>
      <c r="B9" s="15" t="inlineStr">
        <is>
          <t>Matin</t>
        </is>
      </c>
      <c r="C9" s="15" t="inlineStr">
        <is>
          <t>FIC-006</t>
        </is>
      </c>
      <c r="D9" s="16">
        <f>IFERROR(_xlfn.XLOOKUP($C9,Entreprises!$A$2:$A$101,Entreprises!$B$2:$B$101),"")</f>
        <v/>
      </c>
      <c r="E9" s="16">
        <f>IFERROR(_xlfn.XLOOKUP($C9,Entreprises!$A$2:$A$101,Entreprises!$C$2:$C$101),"")</f>
        <v/>
      </c>
      <c r="F9" s="17" t="inlineStr">
        <is>
          <t>Zone A</t>
        </is>
      </c>
      <c r="G9" s="17" t="inlineStr">
        <is>
          <t>Livraison interne</t>
        </is>
      </c>
      <c r="H9" s="18" t="n">
        <v>2</v>
      </c>
      <c r="I9" s="18" t="n">
        <v>2</v>
      </c>
      <c r="J9" s="19">
        <f>IF(OR(H9="",I9=""),"",I9-H9)</f>
        <v/>
      </c>
      <c r="K9" s="20">
        <f>IF(OR(H9="",I9="",H9=0),"",IFERROR(I9/H9,""))</f>
        <v/>
      </c>
      <c r="L9" s="17" t="n"/>
      <c r="M9" s="21">
        <f>IF(OR(A9="",B9="",C9="",F9="",G9=""),"",TEXT(A9,"yyyymmdd")&amp;"|"&amp;B9&amp;"|"&amp;C9&amp;"|"&amp;F9&amp;"|"&amp;G9)</f>
        <v/>
      </c>
      <c r="N9" s="22">
        <f>IF(A9="","",IF(OR(B9="",C9="",F9="",G9="",H9=""),"À compléter",IF(AND(A9&lt;Paramètres!$B$8,I9=""),"Relevé manquant",IF(I9="","En attente",IF(COUNTIF($M$2:$M$111,M9)&gt;1,"Doublon",IF(AND(H9&gt;0,K9&lt;Paramètres!$B$5),"Sous-mobilisation",IF(AND(H9&gt;0,K9&gt;Paramètres!$B$6),"Surmobilisation","OK")))))))</f>
        <v/>
      </c>
    </row>
    <row r="10">
      <c r="A10" s="39" t="n">
        <v>46272</v>
      </c>
      <c r="B10" s="15" t="inlineStr">
        <is>
          <t>Journée</t>
        </is>
      </c>
      <c r="C10" s="15" t="inlineStr">
        <is>
          <t>FIC-003</t>
        </is>
      </c>
      <c r="D10" s="16">
        <f>IFERROR(_xlfn.XLOOKUP($C10,Entreprises!$A$2:$A$101,Entreprises!$B$2:$B$101),"")</f>
        <v/>
      </c>
      <c r="E10" s="16">
        <f>IFERROR(_xlfn.XLOOKUP($C10,Entreprises!$A$2:$A$101,Entreprises!$C$2:$C$101),"")</f>
        <v/>
      </c>
      <c r="F10" s="17" t="inlineStr">
        <is>
          <t>Niveau 1</t>
        </is>
      </c>
      <c r="G10" s="17" t="inlineStr">
        <is>
          <t>Pose de cloisons</t>
        </is>
      </c>
      <c r="H10" s="18" t="n">
        <v>7</v>
      </c>
      <c r="I10" s="18" t="n">
        <v>6</v>
      </c>
      <c r="J10" s="19">
        <f>IF(OR(H10="",I10=""),"",I10-H10)</f>
        <v/>
      </c>
      <c r="K10" s="20">
        <f>IF(OR(H10="",I10="",H10=0),"",IFERROR(I10/H10,""))</f>
        <v/>
      </c>
      <c r="L10" s="17" t="n"/>
      <c r="M10" s="21">
        <f>IF(OR(A10="",B10="",C10="",F10="",G10=""),"",TEXT(A10,"yyyymmdd")&amp;"|"&amp;B10&amp;"|"&amp;C10&amp;"|"&amp;F10&amp;"|"&amp;G10)</f>
        <v/>
      </c>
      <c r="N10" s="22">
        <f>IF(A10="","",IF(OR(B10="",C10="",F10="",G10="",H10=""),"À compléter",IF(AND(A10&lt;Paramètres!$B$8,I10=""),"Relevé manquant",IF(I10="","En attente",IF(COUNTIF($M$2:$M$111,M10)&gt;1,"Doublon",IF(AND(H10&gt;0,K10&lt;Paramètres!$B$5),"Sous-mobilisation",IF(AND(H10&gt;0,K10&gt;Paramètres!$B$6),"Surmobilisation","OK")))))))</f>
        <v/>
      </c>
    </row>
    <row r="11">
      <c r="A11" s="39" t="n">
        <v>46272</v>
      </c>
      <c r="B11" s="15" t="inlineStr">
        <is>
          <t>Nuit</t>
        </is>
      </c>
      <c r="C11" s="15" t="inlineStr">
        <is>
          <t>FIC-007</t>
        </is>
      </c>
      <c r="D11" s="16">
        <f>IFERROR(_xlfn.XLOOKUP($C11,Entreprises!$A$2:$A$101,Entreprises!$B$2:$B$101),"")</f>
        <v/>
      </c>
      <c r="E11" s="16">
        <f>IFERROR(_xlfn.XLOOKUP($C11,Entreprises!$A$2:$A$101,Entreprises!$C$2:$C$101),"")</f>
        <v/>
      </c>
      <c r="F11" s="17" t="inlineStr">
        <is>
          <t>Zone B</t>
        </is>
      </c>
      <c r="G11" s="17" t="inlineStr">
        <is>
          <t>Protection provisoire</t>
        </is>
      </c>
      <c r="H11" s="18" t="n">
        <v>3</v>
      </c>
      <c r="I11" s="18" t="n">
        <v>3</v>
      </c>
      <c r="J11" s="19">
        <f>IF(OR(H11="",I11=""),"",I11-H11)</f>
        <v/>
      </c>
      <c r="K11" s="20">
        <f>IF(OR(H11="",I11="",H11=0),"",IFERROR(I11/H11,""))</f>
        <v/>
      </c>
      <c r="L11" s="17" t="n"/>
      <c r="M11" s="21">
        <f>IF(OR(A11="",B11="",C11="",F11="",G11=""),"",TEXT(A11,"yyyymmdd")&amp;"|"&amp;B11&amp;"|"&amp;C11&amp;"|"&amp;F11&amp;"|"&amp;G11)</f>
        <v/>
      </c>
      <c r="N11" s="22">
        <f>IF(A11="","",IF(OR(B11="",C11="",F11="",G11="",H11=""),"À compléter",IF(AND(A11&lt;Paramètres!$B$8,I11=""),"Relevé manquant",IF(I11="","En attente",IF(COUNTIF($M$2:$M$111,M11)&gt;1,"Doublon",IF(AND(H11&gt;0,K11&lt;Paramètres!$B$5),"Sous-mobilisation",IF(AND(H11&gt;0,K11&gt;Paramètres!$B$6),"Surmobilisation","OK")))))))</f>
        <v/>
      </c>
    </row>
    <row r="12">
      <c r="A12" s="39" t="n"/>
      <c r="B12" s="15" t="n"/>
      <c r="C12" s="15" t="n"/>
      <c r="D12" s="16">
        <f>IFERROR(_xlfn.XLOOKUP($C12,Entreprises!$A$2:$A$101,Entreprises!$B$2:$B$101),"")</f>
        <v/>
      </c>
      <c r="E12" s="16">
        <f>IFERROR(_xlfn.XLOOKUP($C12,Entreprises!$A$2:$A$101,Entreprises!$C$2:$C$101),"")</f>
        <v/>
      </c>
      <c r="F12" s="17" t="n"/>
      <c r="G12" s="17" t="n"/>
      <c r="H12" s="18" t="n"/>
      <c r="I12" s="18" t="n"/>
      <c r="J12" s="19">
        <f>IF(OR(H12="",I12=""),"",I12-H12)</f>
        <v/>
      </c>
      <c r="K12" s="20">
        <f>IF(OR(H12="",I12="",H12=0),"",IFERROR(I12/H12,""))</f>
        <v/>
      </c>
      <c r="L12" s="17" t="n"/>
      <c r="M12" s="21">
        <f>IF(OR(A12="",B12="",C12="",F12="",G12=""),"",TEXT(A12,"yyyymmdd")&amp;"|"&amp;B12&amp;"|"&amp;C12&amp;"|"&amp;F12&amp;"|"&amp;G12)</f>
        <v/>
      </c>
      <c r="N12" s="22">
        <f>IF(A12="","",IF(OR(B12="",C12="",F12="",G12="",H12=""),"À compléter",IF(AND(A12&lt;Paramètres!$B$8,I12=""),"Relevé manquant",IF(I12="","En attente",IF(COUNTIF($M$2:$M$111,M12)&gt;1,"Doublon",IF(AND(H12&gt;0,K12&lt;Paramètres!$B$5),"Sous-mobilisation",IF(AND(H12&gt;0,K12&gt;Paramètres!$B$6),"Surmobilisation","OK")))))))</f>
        <v/>
      </c>
    </row>
    <row r="13">
      <c r="A13" s="39" t="n"/>
      <c r="B13" s="15" t="n"/>
      <c r="C13" s="15" t="n"/>
      <c r="D13" s="16">
        <f>IFERROR(_xlfn.XLOOKUP($C13,Entreprises!$A$2:$A$101,Entreprises!$B$2:$B$101),"")</f>
        <v/>
      </c>
      <c r="E13" s="16">
        <f>IFERROR(_xlfn.XLOOKUP($C13,Entreprises!$A$2:$A$101,Entreprises!$C$2:$C$101),"")</f>
        <v/>
      </c>
      <c r="F13" s="17" t="n"/>
      <c r="G13" s="17" t="n"/>
      <c r="H13" s="18" t="n"/>
      <c r="I13" s="18" t="n"/>
      <c r="J13" s="19">
        <f>IF(OR(H13="",I13=""),"",I13-H13)</f>
        <v/>
      </c>
      <c r="K13" s="20">
        <f>IF(OR(H13="",I13="",H13=0),"",IFERROR(I13/H13,""))</f>
        <v/>
      </c>
      <c r="L13" s="17" t="n"/>
      <c r="M13" s="21">
        <f>IF(OR(A13="",B13="",C13="",F13="",G13=""),"",TEXT(A13,"yyyymmdd")&amp;"|"&amp;B13&amp;"|"&amp;C13&amp;"|"&amp;F13&amp;"|"&amp;G13)</f>
        <v/>
      </c>
      <c r="N13" s="22">
        <f>IF(A13="","",IF(OR(B13="",C13="",F13="",G13="",H13=""),"À compléter",IF(AND(A13&lt;Paramètres!$B$8,I13=""),"Relevé manquant",IF(I13="","En attente",IF(COUNTIF($M$2:$M$111,M13)&gt;1,"Doublon",IF(AND(H13&gt;0,K13&lt;Paramètres!$B$5),"Sous-mobilisation",IF(AND(H13&gt;0,K13&gt;Paramètres!$B$6),"Surmobilisation","OK")))))))</f>
        <v/>
      </c>
    </row>
    <row r="14">
      <c r="A14" s="39" t="n"/>
      <c r="B14" s="15" t="n"/>
      <c r="C14" s="15" t="n"/>
      <c r="D14" s="16">
        <f>IFERROR(_xlfn.XLOOKUP($C14,Entreprises!$A$2:$A$101,Entreprises!$B$2:$B$101),"")</f>
        <v/>
      </c>
      <c r="E14" s="16">
        <f>IFERROR(_xlfn.XLOOKUP($C14,Entreprises!$A$2:$A$101,Entreprises!$C$2:$C$101),"")</f>
        <v/>
      </c>
      <c r="F14" s="17" t="n"/>
      <c r="G14" s="17" t="n"/>
      <c r="H14" s="18" t="n"/>
      <c r="I14" s="18" t="n"/>
      <c r="J14" s="19">
        <f>IF(OR(H14="",I14=""),"",I14-H14)</f>
        <v/>
      </c>
      <c r="K14" s="20">
        <f>IF(OR(H14="",I14="",H14=0),"",IFERROR(I14/H14,""))</f>
        <v/>
      </c>
      <c r="L14" s="17" t="n"/>
      <c r="M14" s="21">
        <f>IF(OR(A14="",B14="",C14="",F14="",G14=""),"",TEXT(A14,"yyyymmdd")&amp;"|"&amp;B14&amp;"|"&amp;C14&amp;"|"&amp;F14&amp;"|"&amp;G14)</f>
        <v/>
      </c>
      <c r="N14" s="22">
        <f>IF(A14="","",IF(OR(B14="",C14="",F14="",G14="",H14=""),"À compléter",IF(AND(A14&lt;Paramètres!$B$8,I14=""),"Relevé manquant",IF(I14="","En attente",IF(COUNTIF($M$2:$M$111,M14)&gt;1,"Doublon",IF(AND(H14&gt;0,K14&lt;Paramètres!$B$5),"Sous-mobilisation",IF(AND(H14&gt;0,K14&gt;Paramètres!$B$6),"Surmobilisation","OK")))))))</f>
        <v/>
      </c>
    </row>
    <row r="15">
      <c r="A15" s="39" t="n"/>
      <c r="B15" s="15" t="n"/>
      <c r="C15" s="15" t="n"/>
      <c r="D15" s="16">
        <f>IFERROR(_xlfn.XLOOKUP($C15,Entreprises!$A$2:$A$101,Entreprises!$B$2:$B$101),"")</f>
        <v/>
      </c>
      <c r="E15" s="16">
        <f>IFERROR(_xlfn.XLOOKUP($C15,Entreprises!$A$2:$A$101,Entreprises!$C$2:$C$101),"")</f>
        <v/>
      </c>
      <c r="F15" s="17" t="n"/>
      <c r="G15" s="17" t="n"/>
      <c r="H15" s="18" t="n"/>
      <c r="I15" s="18" t="n"/>
      <c r="J15" s="19">
        <f>IF(OR(H15="",I15=""),"",I15-H15)</f>
        <v/>
      </c>
      <c r="K15" s="20">
        <f>IF(OR(H15="",I15="",H15=0),"",IFERROR(I15/H15,""))</f>
        <v/>
      </c>
      <c r="L15" s="17" t="n"/>
      <c r="M15" s="21">
        <f>IF(OR(A15="",B15="",C15="",F15="",G15=""),"",TEXT(A15,"yyyymmdd")&amp;"|"&amp;B15&amp;"|"&amp;C15&amp;"|"&amp;F15&amp;"|"&amp;G15)</f>
        <v/>
      </c>
      <c r="N15" s="22">
        <f>IF(A15="","",IF(OR(B15="",C15="",F15="",G15="",H15=""),"À compléter",IF(AND(A15&lt;Paramètres!$B$8,I15=""),"Relevé manquant",IF(I15="","En attente",IF(COUNTIF($M$2:$M$111,M15)&gt;1,"Doublon",IF(AND(H15&gt;0,K15&lt;Paramètres!$B$5),"Sous-mobilisation",IF(AND(H15&gt;0,K15&gt;Paramètres!$B$6),"Surmobilisation","OK")))))))</f>
        <v/>
      </c>
    </row>
    <row r="16">
      <c r="A16" s="39" t="n"/>
      <c r="B16" s="15" t="n"/>
      <c r="C16" s="15" t="n"/>
      <c r="D16" s="16">
        <f>IFERROR(_xlfn.XLOOKUP($C16,Entreprises!$A$2:$A$101,Entreprises!$B$2:$B$101),"")</f>
        <v/>
      </c>
      <c r="E16" s="16">
        <f>IFERROR(_xlfn.XLOOKUP($C16,Entreprises!$A$2:$A$101,Entreprises!$C$2:$C$101),"")</f>
        <v/>
      </c>
      <c r="F16" s="17" t="n"/>
      <c r="G16" s="17" t="n"/>
      <c r="H16" s="18" t="n"/>
      <c r="I16" s="18" t="n"/>
      <c r="J16" s="19">
        <f>IF(OR(H16="",I16=""),"",I16-H16)</f>
        <v/>
      </c>
      <c r="K16" s="20">
        <f>IF(OR(H16="",I16="",H16=0),"",IFERROR(I16/H16,""))</f>
        <v/>
      </c>
      <c r="L16" s="17" t="n"/>
      <c r="M16" s="21">
        <f>IF(OR(A16="",B16="",C16="",F16="",G16=""),"",TEXT(A16,"yyyymmdd")&amp;"|"&amp;B16&amp;"|"&amp;C16&amp;"|"&amp;F16&amp;"|"&amp;G16)</f>
        <v/>
      </c>
      <c r="N16" s="22">
        <f>IF(A16="","",IF(OR(B16="",C16="",F16="",G16="",H16=""),"À compléter",IF(AND(A16&lt;Paramètres!$B$8,I16=""),"Relevé manquant",IF(I16="","En attente",IF(COUNTIF($M$2:$M$111,M16)&gt;1,"Doublon",IF(AND(H16&gt;0,K16&lt;Paramètres!$B$5),"Sous-mobilisation",IF(AND(H16&gt;0,K16&gt;Paramètres!$B$6),"Surmobilisation","OK")))))))</f>
        <v/>
      </c>
    </row>
    <row r="17">
      <c r="A17" s="39" t="n"/>
      <c r="B17" s="15" t="n"/>
      <c r="C17" s="15" t="n"/>
      <c r="D17" s="16">
        <f>IFERROR(_xlfn.XLOOKUP($C17,Entreprises!$A$2:$A$101,Entreprises!$B$2:$B$101),"")</f>
        <v/>
      </c>
      <c r="E17" s="16">
        <f>IFERROR(_xlfn.XLOOKUP($C17,Entreprises!$A$2:$A$101,Entreprises!$C$2:$C$101),"")</f>
        <v/>
      </c>
      <c r="F17" s="17" t="n"/>
      <c r="G17" s="17" t="n"/>
      <c r="H17" s="18" t="n"/>
      <c r="I17" s="18" t="n"/>
      <c r="J17" s="19">
        <f>IF(OR(H17="",I17=""),"",I17-H17)</f>
        <v/>
      </c>
      <c r="K17" s="20">
        <f>IF(OR(H17="",I17="",H17=0),"",IFERROR(I17/H17,""))</f>
        <v/>
      </c>
      <c r="L17" s="17" t="n"/>
      <c r="M17" s="21">
        <f>IF(OR(A17="",B17="",C17="",F17="",G17=""),"",TEXT(A17,"yyyymmdd")&amp;"|"&amp;B17&amp;"|"&amp;C17&amp;"|"&amp;F17&amp;"|"&amp;G17)</f>
        <v/>
      </c>
      <c r="N17" s="22">
        <f>IF(A17="","",IF(OR(B17="",C17="",F17="",G17="",H17=""),"À compléter",IF(AND(A17&lt;Paramètres!$B$8,I17=""),"Relevé manquant",IF(I17="","En attente",IF(COUNTIF($M$2:$M$111,M17)&gt;1,"Doublon",IF(AND(H17&gt;0,K17&lt;Paramètres!$B$5),"Sous-mobilisation",IF(AND(H17&gt;0,K17&gt;Paramètres!$B$6),"Surmobilisation","OK")))))))</f>
        <v/>
      </c>
    </row>
    <row r="18">
      <c r="A18" s="39" t="n"/>
      <c r="B18" s="15" t="n"/>
      <c r="C18" s="15" t="n"/>
      <c r="D18" s="16">
        <f>IFERROR(_xlfn.XLOOKUP($C18,Entreprises!$A$2:$A$101,Entreprises!$B$2:$B$101),"")</f>
        <v/>
      </c>
      <c r="E18" s="16">
        <f>IFERROR(_xlfn.XLOOKUP($C18,Entreprises!$A$2:$A$101,Entreprises!$C$2:$C$101),"")</f>
        <v/>
      </c>
      <c r="F18" s="17" t="n"/>
      <c r="G18" s="17" t="n"/>
      <c r="H18" s="18" t="n"/>
      <c r="I18" s="18" t="n"/>
      <c r="J18" s="19">
        <f>IF(OR(H18="",I18=""),"",I18-H18)</f>
        <v/>
      </c>
      <c r="K18" s="20">
        <f>IF(OR(H18="",I18="",H18=0),"",IFERROR(I18/H18,""))</f>
        <v/>
      </c>
      <c r="L18" s="17" t="n"/>
      <c r="M18" s="21">
        <f>IF(OR(A18="",B18="",C18="",F18="",G18=""),"",TEXT(A18,"yyyymmdd")&amp;"|"&amp;B18&amp;"|"&amp;C18&amp;"|"&amp;F18&amp;"|"&amp;G18)</f>
        <v/>
      </c>
      <c r="N18" s="22">
        <f>IF(A18="","",IF(OR(B18="",C18="",F18="",G18="",H18=""),"À compléter",IF(AND(A18&lt;Paramètres!$B$8,I18=""),"Relevé manquant",IF(I18="","En attente",IF(COUNTIF($M$2:$M$111,M18)&gt;1,"Doublon",IF(AND(H18&gt;0,K18&lt;Paramètres!$B$5),"Sous-mobilisation",IF(AND(H18&gt;0,K18&gt;Paramètres!$B$6),"Surmobilisation","OK")))))))</f>
        <v/>
      </c>
    </row>
    <row r="19">
      <c r="A19" s="39" t="n"/>
      <c r="B19" s="15" t="n"/>
      <c r="C19" s="15" t="n"/>
      <c r="D19" s="16">
        <f>IFERROR(_xlfn.XLOOKUP($C19,Entreprises!$A$2:$A$101,Entreprises!$B$2:$B$101),"")</f>
        <v/>
      </c>
      <c r="E19" s="16">
        <f>IFERROR(_xlfn.XLOOKUP($C19,Entreprises!$A$2:$A$101,Entreprises!$C$2:$C$101),"")</f>
        <v/>
      </c>
      <c r="F19" s="17" t="n"/>
      <c r="G19" s="17" t="n"/>
      <c r="H19" s="18" t="n"/>
      <c r="I19" s="18" t="n"/>
      <c r="J19" s="19">
        <f>IF(OR(H19="",I19=""),"",I19-H19)</f>
        <v/>
      </c>
      <c r="K19" s="20">
        <f>IF(OR(H19="",I19="",H19=0),"",IFERROR(I19/H19,""))</f>
        <v/>
      </c>
      <c r="L19" s="17" t="n"/>
      <c r="M19" s="21">
        <f>IF(OR(A19="",B19="",C19="",F19="",G19=""),"",TEXT(A19,"yyyymmdd")&amp;"|"&amp;B19&amp;"|"&amp;C19&amp;"|"&amp;F19&amp;"|"&amp;G19)</f>
        <v/>
      </c>
      <c r="N19" s="22">
        <f>IF(A19="","",IF(OR(B19="",C19="",F19="",G19="",H19=""),"À compléter",IF(AND(A19&lt;Paramètres!$B$8,I19=""),"Relevé manquant",IF(I19="","En attente",IF(COUNTIF($M$2:$M$111,M19)&gt;1,"Doublon",IF(AND(H19&gt;0,K19&lt;Paramètres!$B$5),"Sous-mobilisation",IF(AND(H19&gt;0,K19&gt;Paramètres!$B$6),"Surmobilisation","OK")))))))</f>
        <v/>
      </c>
    </row>
    <row r="20">
      <c r="A20" s="39" t="n"/>
      <c r="B20" s="15" t="n"/>
      <c r="C20" s="15" t="n"/>
      <c r="D20" s="16">
        <f>IFERROR(_xlfn.XLOOKUP($C20,Entreprises!$A$2:$A$101,Entreprises!$B$2:$B$101),"")</f>
        <v/>
      </c>
      <c r="E20" s="16">
        <f>IFERROR(_xlfn.XLOOKUP($C20,Entreprises!$A$2:$A$101,Entreprises!$C$2:$C$101),"")</f>
        <v/>
      </c>
      <c r="F20" s="17" t="n"/>
      <c r="G20" s="17" t="n"/>
      <c r="H20" s="18" t="n"/>
      <c r="I20" s="18" t="n"/>
      <c r="J20" s="19">
        <f>IF(OR(H20="",I20=""),"",I20-H20)</f>
        <v/>
      </c>
      <c r="K20" s="20">
        <f>IF(OR(H20="",I20="",H20=0),"",IFERROR(I20/H20,""))</f>
        <v/>
      </c>
      <c r="L20" s="17" t="n"/>
      <c r="M20" s="21">
        <f>IF(OR(A20="",B20="",C20="",F20="",G20=""),"",TEXT(A20,"yyyymmdd")&amp;"|"&amp;B20&amp;"|"&amp;C20&amp;"|"&amp;F20&amp;"|"&amp;G20)</f>
        <v/>
      </c>
      <c r="N20" s="22">
        <f>IF(A20="","",IF(OR(B20="",C20="",F20="",G20="",H20=""),"À compléter",IF(AND(A20&lt;Paramètres!$B$8,I20=""),"Relevé manquant",IF(I20="","En attente",IF(COUNTIF($M$2:$M$111,M20)&gt;1,"Doublon",IF(AND(H20&gt;0,K20&lt;Paramètres!$B$5),"Sous-mobilisation",IF(AND(H20&gt;0,K20&gt;Paramètres!$B$6),"Surmobilisation","OK")))))))</f>
        <v/>
      </c>
    </row>
    <row r="21">
      <c r="A21" s="39" t="n"/>
      <c r="B21" s="15" t="n"/>
      <c r="C21" s="15" t="n"/>
      <c r="D21" s="16">
        <f>IFERROR(_xlfn.XLOOKUP($C21,Entreprises!$A$2:$A$101,Entreprises!$B$2:$B$101),"")</f>
        <v/>
      </c>
      <c r="E21" s="16">
        <f>IFERROR(_xlfn.XLOOKUP($C21,Entreprises!$A$2:$A$101,Entreprises!$C$2:$C$101),"")</f>
        <v/>
      </c>
      <c r="F21" s="17" t="n"/>
      <c r="G21" s="17" t="n"/>
      <c r="H21" s="18" t="n"/>
      <c r="I21" s="18" t="n"/>
      <c r="J21" s="19">
        <f>IF(OR(H21="",I21=""),"",I21-H21)</f>
        <v/>
      </c>
      <c r="K21" s="20">
        <f>IF(OR(H21="",I21="",H21=0),"",IFERROR(I21/H21,""))</f>
        <v/>
      </c>
      <c r="L21" s="17" t="n"/>
      <c r="M21" s="21">
        <f>IF(OR(A21="",B21="",C21="",F21="",G21=""),"",TEXT(A21,"yyyymmdd")&amp;"|"&amp;B21&amp;"|"&amp;C21&amp;"|"&amp;F21&amp;"|"&amp;G21)</f>
        <v/>
      </c>
      <c r="N21" s="22">
        <f>IF(A21="","",IF(OR(B21="",C21="",F21="",G21="",H21=""),"À compléter",IF(AND(A21&lt;Paramètres!$B$8,I21=""),"Relevé manquant",IF(I21="","En attente",IF(COUNTIF($M$2:$M$111,M21)&gt;1,"Doublon",IF(AND(H21&gt;0,K21&lt;Paramètres!$B$5),"Sous-mobilisation",IF(AND(H21&gt;0,K21&gt;Paramètres!$B$6),"Surmobilisation","OK")))))))</f>
        <v/>
      </c>
    </row>
    <row r="22">
      <c r="A22" s="39" t="n"/>
      <c r="B22" s="15" t="n"/>
      <c r="C22" s="15" t="n"/>
      <c r="D22" s="16">
        <f>IFERROR(_xlfn.XLOOKUP($C22,Entreprises!$A$2:$A$101,Entreprises!$B$2:$B$101),"")</f>
        <v/>
      </c>
      <c r="E22" s="16">
        <f>IFERROR(_xlfn.XLOOKUP($C22,Entreprises!$A$2:$A$101,Entreprises!$C$2:$C$101),"")</f>
        <v/>
      </c>
      <c r="F22" s="17" t="n"/>
      <c r="G22" s="17" t="n"/>
      <c r="H22" s="18" t="n"/>
      <c r="I22" s="18" t="n"/>
      <c r="J22" s="19">
        <f>IF(OR(H22="",I22=""),"",I22-H22)</f>
        <v/>
      </c>
      <c r="K22" s="20">
        <f>IF(OR(H22="",I22="",H22=0),"",IFERROR(I22/H22,""))</f>
        <v/>
      </c>
      <c r="L22" s="17" t="n"/>
      <c r="M22" s="21">
        <f>IF(OR(A22="",B22="",C22="",F22="",G22=""),"",TEXT(A22,"yyyymmdd")&amp;"|"&amp;B22&amp;"|"&amp;C22&amp;"|"&amp;F22&amp;"|"&amp;G22)</f>
        <v/>
      </c>
      <c r="N22" s="22">
        <f>IF(A22="","",IF(OR(B22="",C22="",F22="",G22="",H22=""),"À compléter",IF(AND(A22&lt;Paramètres!$B$8,I22=""),"Relevé manquant",IF(I22="","En attente",IF(COUNTIF($M$2:$M$111,M22)&gt;1,"Doublon",IF(AND(H22&gt;0,K22&lt;Paramètres!$B$5),"Sous-mobilisation",IF(AND(H22&gt;0,K22&gt;Paramètres!$B$6),"Surmobilisation","OK")))))))</f>
        <v/>
      </c>
    </row>
    <row r="23">
      <c r="A23" s="39" t="n"/>
      <c r="B23" s="15" t="n"/>
      <c r="C23" s="15" t="n"/>
      <c r="D23" s="16">
        <f>IFERROR(_xlfn.XLOOKUP($C23,Entreprises!$A$2:$A$101,Entreprises!$B$2:$B$101),"")</f>
        <v/>
      </c>
      <c r="E23" s="16">
        <f>IFERROR(_xlfn.XLOOKUP($C23,Entreprises!$A$2:$A$101,Entreprises!$C$2:$C$101),"")</f>
        <v/>
      </c>
      <c r="F23" s="17" t="n"/>
      <c r="G23" s="17" t="n"/>
      <c r="H23" s="18" t="n"/>
      <c r="I23" s="18" t="n"/>
      <c r="J23" s="19">
        <f>IF(OR(H23="",I23=""),"",I23-H23)</f>
        <v/>
      </c>
      <c r="K23" s="20">
        <f>IF(OR(H23="",I23="",H23=0),"",IFERROR(I23/H23,""))</f>
        <v/>
      </c>
      <c r="L23" s="17" t="n"/>
      <c r="M23" s="21">
        <f>IF(OR(A23="",B23="",C23="",F23="",G23=""),"",TEXT(A23,"yyyymmdd")&amp;"|"&amp;B23&amp;"|"&amp;C23&amp;"|"&amp;F23&amp;"|"&amp;G23)</f>
        <v/>
      </c>
      <c r="N23" s="22">
        <f>IF(A23="","",IF(OR(B23="",C23="",F23="",G23="",H23=""),"À compléter",IF(AND(A23&lt;Paramètres!$B$8,I23=""),"Relevé manquant",IF(I23="","En attente",IF(COUNTIF($M$2:$M$111,M23)&gt;1,"Doublon",IF(AND(H23&gt;0,K23&lt;Paramètres!$B$5),"Sous-mobilisation",IF(AND(H23&gt;0,K23&gt;Paramètres!$B$6),"Surmobilisation","OK")))))))</f>
        <v/>
      </c>
    </row>
    <row r="24">
      <c r="A24" s="39" t="n"/>
      <c r="B24" s="15" t="n"/>
      <c r="C24" s="15" t="n"/>
      <c r="D24" s="16">
        <f>IFERROR(_xlfn.XLOOKUP($C24,Entreprises!$A$2:$A$101,Entreprises!$B$2:$B$101),"")</f>
        <v/>
      </c>
      <c r="E24" s="16">
        <f>IFERROR(_xlfn.XLOOKUP($C24,Entreprises!$A$2:$A$101,Entreprises!$C$2:$C$101),"")</f>
        <v/>
      </c>
      <c r="F24" s="17" t="n"/>
      <c r="G24" s="17" t="n"/>
      <c r="H24" s="18" t="n"/>
      <c r="I24" s="18" t="n"/>
      <c r="J24" s="19">
        <f>IF(OR(H24="",I24=""),"",I24-H24)</f>
        <v/>
      </c>
      <c r="K24" s="20">
        <f>IF(OR(H24="",I24="",H24=0),"",IFERROR(I24/H24,""))</f>
        <v/>
      </c>
      <c r="L24" s="17" t="n"/>
      <c r="M24" s="21">
        <f>IF(OR(A24="",B24="",C24="",F24="",G24=""),"",TEXT(A24,"yyyymmdd")&amp;"|"&amp;B24&amp;"|"&amp;C24&amp;"|"&amp;F24&amp;"|"&amp;G24)</f>
        <v/>
      </c>
      <c r="N24" s="22">
        <f>IF(A24="","",IF(OR(B24="",C24="",F24="",G24="",H24=""),"À compléter",IF(AND(A24&lt;Paramètres!$B$8,I24=""),"Relevé manquant",IF(I24="","En attente",IF(COUNTIF($M$2:$M$111,M24)&gt;1,"Doublon",IF(AND(H24&gt;0,K24&lt;Paramètres!$B$5),"Sous-mobilisation",IF(AND(H24&gt;0,K24&gt;Paramètres!$B$6),"Surmobilisation","OK")))))))</f>
        <v/>
      </c>
    </row>
    <row r="25">
      <c r="A25" s="39" t="n"/>
      <c r="B25" s="15" t="n"/>
      <c r="C25" s="15" t="n"/>
      <c r="D25" s="16">
        <f>IFERROR(_xlfn.XLOOKUP($C25,Entreprises!$A$2:$A$101,Entreprises!$B$2:$B$101),"")</f>
        <v/>
      </c>
      <c r="E25" s="16">
        <f>IFERROR(_xlfn.XLOOKUP($C25,Entreprises!$A$2:$A$101,Entreprises!$C$2:$C$101),"")</f>
        <v/>
      </c>
      <c r="F25" s="17" t="n"/>
      <c r="G25" s="17" t="n"/>
      <c r="H25" s="18" t="n"/>
      <c r="I25" s="18" t="n"/>
      <c r="J25" s="19">
        <f>IF(OR(H25="",I25=""),"",I25-H25)</f>
        <v/>
      </c>
      <c r="K25" s="20">
        <f>IF(OR(H25="",I25="",H25=0),"",IFERROR(I25/H25,""))</f>
        <v/>
      </c>
      <c r="L25" s="17" t="n"/>
      <c r="M25" s="21">
        <f>IF(OR(A25="",B25="",C25="",F25="",G25=""),"",TEXT(A25,"yyyymmdd")&amp;"|"&amp;B25&amp;"|"&amp;C25&amp;"|"&amp;F25&amp;"|"&amp;G25)</f>
        <v/>
      </c>
      <c r="N25" s="22">
        <f>IF(A25="","",IF(OR(B25="",C25="",F25="",G25="",H25=""),"À compléter",IF(AND(A25&lt;Paramètres!$B$8,I25=""),"Relevé manquant",IF(I25="","En attente",IF(COUNTIF($M$2:$M$111,M25)&gt;1,"Doublon",IF(AND(H25&gt;0,K25&lt;Paramètres!$B$5),"Sous-mobilisation",IF(AND(H25&gt;0,K25&gt;Paramètres!$B$6),"Surmobilisation","OK")))))))</f>
        <v/>
      </c>
    </row>
    <row r="26">
      <c r="A26" s="39" t="n"/>
      <c r="B26" s="15" t="n"/>
      <c r="C26" s="15" t="n"/>
      <c r="D26" s="16">
        <f>IFERROR(_xlfn.XLOOKUP($C26,Entreprises!$A$2:$A$101,Entreprises!$B$2:$B$101),"")</f>
        <v/>
      </c>
      <c r="E26" s="16">
        <f>IFERROR(_xlfn.XLOOKUP($C26,Entreprises!$A$2:$A$101,Entreprises!$C$2:$C$101),"")</f>
        <v/>
      </c>
      <c r="F26" s="17" t="n"/>
      <c r="G26" s="17" t="n"/>
      <c r="H26" s="18" t="n"/>
      <c r="I26" s="18" t="n"/>
      <c r="J26" s="19">
        <f>IF(OR(H26="",I26=""),"",I26-H26)</f>
        <v/>
      </c>
      <c r="K26" s="20">
        <f>IF(OR(H26="",I26="",H26=0),"",IFERROR(I26/H26,""))</f>
        <v/>
      </c>
      <c r="L26" s="17" t="n"/>
      <c r="M26" s="21">
        <f>IF(OR(A26="",B26="",C26="",F26="",G26=""),"",TEXT(A26,"yyyymmdd")&amp;"|"&amp;B26&amp;"|"&amp;C26&amp;"|"&amp;F26&amp;"|"&amp;G26)</f>
        <v/>
      </c>
      <c r="N26" s="22">
        <f>IF(A26="","",IF(OR(B26="",C26="",F26="",G26="",H26=""),"À compléter",IF(AND(A26&lt;Paramètres!$B$8,I26=""),"Relevé manquant",IF(I26="","En attente",IF(COUNTIF($M$2:$M$111,M26)&gt;1,"Doublon",IF(AND(H26&gt;0,K26&lt;Paramètres!$B$5),"Sous-mobilisation",IF(AND(H26&gt;0,K26&gt;Paramètres!$B$6),"Surmobilisation","OK")))))))</f>
        <v/>
      </c>
    </row>
    <row r="27">
      <c r="A27" s="39" t="n"/>
      <c r="B27" s="15" t="n"/>
      <c r="C27" s="15" t="n"/>
      <c r="D27" s="16">
        <f>IFERROR(_xlfn.XLOOKUP($C27,Entreprises!$A$2:$A$101,Entreprises!$B$2:$B$101),"")</f>
        <v/>
      </c>
      <c r="E27" s="16">
        <f>IFERROR(_xlfn.XLOOKUP($C27,Entreprises!$A$2:$A$101,Entreprises!$C$2:$C$101),"")</f>
        <v/>
      </c>
      <c r="F27" s="17" t="n"/>
      <c r="G27" s="17" t="n"/>
      <c r="H27" s="18" t="n"/>
      <c r="I27" s="18" t="n"/>
      <c r="J27" s="19">
        <f>IF(OR(H27="",I27=""),"",I27-H27)</f>
        <v/>
      </c>
      <c r="K27" s="20">
        <f>IF(OR(H27="",I27="",H27=0),"",IFERROR(I27/H27,""))</f>
        <v/>
      </c>
      <c r="L27" s="17" t="n"/>
      <c r="M27" s="21">
        <f>IF(OR(A27="",B27="",C27="",F27="",G27=""),"",TEXT(A27,"yyyymmdd")&amp;"|"&amp;B27&amp;"|"&amp;C27&amp;"|"&amp;F27&amp;"|"&amp;G27)</f>
        <v/>
      </c>
      <c r="N27" s="22">
        <f>IF(A27="","",IF(OR(B27="",C27="",F27="",G27="",H27=""),"À compléter",IF(AND(A27&lt;Paramètres!$B$8,I27=""),"Relevé manquant",IF(I27="","En attente",IF(COUNTIF($M$2:$M$111,M27)&gt;1,"Doublon",IF(AND(H27&gt;0,K27&lt;Paramètres!$B$5),"Sous-mobilisation",IF(AND(H27&gt;0,K27&gt;Paramètres!$B$6),"Surmobilisation","OK")))))))</f>
        <v/>
      </c>
    </row>
    <row r="28">
      <c r="A28" s="39" t="n"/>
      <c r="B28" s="15" t="n"/>
      <c r="C28" s="15" t="n"/>
      <c r="D28" s="16">
        <f>IFERROR(_xlfn.XLOOKUP($C28,Entreprises!$A$2:$A$101,Entreprises!$B$2:$B$101),"")</f>
        <v/>
      </c>
      <c r="E28" s="16">
        <f>IFERROR(_xlfn.XLOOKUP($C28,Entreprises!$A$2:$A$101,Entreprises!$C$2:$C$101),"")</f>
        <v/>
      </c>
      <c r="F28" s="17" t="n"/>
      <c r="G28" s="17" t="n"/>
      <c r="H28" s="18" t="n"/>
      <c r="I28" s="18" t="n"/>
      <c r="J28" s="19">
        <f>IF(OR(H28="",I28=""),"",I28-H28)</f>
        <v/>
      </c>
      <c r="K28" s="20">
        <f>IF(OR(H28="",I28="",H28=0),"",IFERROR(I28/H28,""))</f>
        <v/>
      </c>
      <c r="L28" s="17" t="n"/>
      <c r="M28" s="21">
        <f>IF(OR(A28="",B28="",C28="",F28="",G28=""),"",TEXT(A28,"yyyymmdd")&amp;"|"&amp;B28&amp;"|"&amp;C28&amp;"|"&amp;F28&amp;"|"&amp;G28)</f>
        <v/>
      </c>
      <c r="N28" s="22">
        <f>IF(A28="","",IF(OR(B28="",C28="",F28="",G28="",H28=""),"À compléter",IF(AND(A28&lt;Paramètres!$B$8,I28=""),"Relevé manquant",IF(I28="","En attente",IF(COUNTIF($M$2:$M$111,M28)&gt;1,"Doublon",IF(AND(H28&gt;0,K28&lt;Paramètres!$B$5),"Sous-mobilisation",IF(AND(H28&gt;0,K28&gt;Paramètres!$B$6),"Surmobilisation","OK")))))))</f>
        <v/>
      </c>
    </row>
    <row r="29">
      <c r="A29" s="39" t="n"/>
      <c r="B29" s="15" t="n"/>
      <c r="C29" s="15" t="n"/>
      <c r="D29" s="16">
        <f>IFERROR(_xlfn.XLOOKUP($C29,Entreprises!$A$2:$A$101,Entreprises!$B$2:$B$101),"")</f>
        <v/>
      </c>
      <c r="E29" s="16">
        <f>IFERROR(_xlfn.XLOOKUP($C29,Entreprises!$A$2:$A$101,Entreprises!$C$2:$C$101),"")</f>
        <v/>
      </c>
      <c r="F29" s="17" t="n"/>
      <c r="G29" s="17" t="n"/>
      <c r="H29" s="18" t="n"/>
      <c r="I29" s="18" t="n"/>
      <c r="J29" s="19">
        <f>IF(OR(H29="",I29=""),"",I29-H29)</f>
        <v/>
      </c>
      <c r="K29" s="20">
        <f>IF(OR(H29="",I29="",H29=0),"",IFERROR(I29/H29,""))</f>
        <v/>
      </c>
      <c r="L29" s="17" t="n"/>
      <c r="M29" s="21">
        <f>IF(OR(A29="",B29="",C29="",F29="",G29=""),"",TEXT(A29,"yyyymmdd")&amp;"|"&amp;B29&amp;"|"&amp;C29&amp;"|"&amp;F29&amp;"|"&amp;G29)</f>
        <v/>
      </c>
      <c r="N29" s="22">
        <f>IF(A29="","",IF(OR(B29="",C29="",F29="",G29="",H29=""),"À compléter",IF(AND(A29&lt;Paramètres!$B$8,I29=""),"Relevé manquant",IF(I29="","En attente",IF(COUNTIF($M$2:$M$111,M29)&gt;1,"Doublon",IF(AND(H29&gt;0,K29&lt;Paramètres!$B$5),"Sous-mobilisation",IF(AND(H29&gt;0,K29&gt;Paramètres!$B$6),"Surmobilisation","OK")))))))</f>
        <v/>
      </c>
    </row>
    <row r="30">
      <c r="A30" s="39" t="n"/>
      <c r="B30" s="15" t="n"/>
      <c r="C30" s="15" t="n"/>
      <c r="D30" s="16">
        <f>IFERROR(_xlfn.XLOOKUP($C30,Entreprises!$A$2:$A$101,Entreprises!$B$2:$B$101),"")</f>
        <v/>
      </c>
      <c r="E30" s="16">
        <f>IFERROR(_xlfn.XLOOKUP($C30,Entreprises!$A$2:$A$101,Entreprises!$C$2:$C$101),"")</f>
        <v/>
      </c>
      <c r="F30" s="17" t="n"/>
      <c r="G30" s="17" t="n"/>
      <c r="H30" s="18" t="n"/>
      <c r="I30" s="18" t="n"/>
      <c r="J30" s="19">
        <f>IF(OR(H30="",I30=""),"",I30-H30)</f>
        <v/>
      </c>
      <c r="K30" s="20">
        <f>IF(OR(H30="",I30="",H30=0),"",IFERROR(I30/H30,""))</f>
        <v/>
      </c>
      <c r="L30" s="17" t="n"/>
      <c r="M30" s="21">
        <f>IF(OR(A30="",B30="",C30="",F30="",G30=""),"",TEXT(A30,"yyyymmdd")&amp;"|"&amp;B30&amp;"|"&amp;C30&amp;"|"&amp;F30&amp;"|"&amp;G30)</f>
        <v/>
      </c>
      <c r="N30" s="22">
        <f>IF(A30="","",IF(OR(B30="",C30="",F30="",G30="",H30=""),"À compléter",IF(AND(A30&lt;Paramètres!$B$8,I30=""),"Relevé manquant",IF(I30="","En attente",IF(COUNTIF($M$2:$M$111,M30)&gt;1,"Doublon",IF(AND(H30&gt;0,K30&lt;Paramètres!$B$5),"Sous-mobilisation",IF(AND(H30&gt;0,K30&gt;Paramètres!$B$6),"Surmobilisation","OK")))))))</f>
        <v/>
      </c>
    </row>
    <row r="31">
      <c r="A31" s="39" t="n"/>
      <c r="B31" s="15" t="n"/>
      <c r="C31" s="15" t="n"/>
      <c r="D31" s="16">
        <f>IFERROR(_xlfn.XLOOKUP($C31,Entreprises!$A$2:$A$101,Entreprises!$B$2:$B$101),"")</f>
        <v/>
      </c>
      <c r="E31" s="16">
        <f>IFERROR(_xlfn.XLOOKUP($C31,Entreprises!$A$2:$A$101,Entreprises!$C$2:$C$101),"")</f>
        <v/>
      </c>
      <c r="F31" s="17" t="n"/>
      <c r="G31" s="17" t="n"/>
      <c r="H31" s="18" t="n"/>
      <c r="I31" s="18" t="n"/>
      <c r="J31" s="19">
        <f>IF(OR(H31="",I31=""),"",I31-H31)</f>
        <v/>
      </c>
      <c r="K31" s="20">
        <f>IF(OR(H31="",I31="",H31=0),"",IFERROR(I31/H31,""))</f>
        <v/>
      </c>
      <c r="L31" s="17" t="n"/>
      <c r="M31" s="21">
        <f>IF(OR(A31="",B31="",C31="",F31="",G31=""),"",TEXT(A31,"yyyymmdd")&amp;"|"&amp;B31&amp;"|"&amp;C31&amp;"|"&amp;F31&amp;"|"&amp;G31)</f>
        <v/>
      </c>
      <c r="N31" s="22">
        <f>IF(A31="","",IF(OR(B31="",C31="",F31="",G31="",H31=""),"À compléter",IF(AND(A31&lt;Paramètres!$B$8,I31=""),"Relevé manquant",IF(I31="","En attente",IF(COUNTIF($M$2:$M$111,M31)&gt;1,"Doublon",IF(AND(H31&gt;0,K31&lt;Paramètres!$B$5),"Sous-mobilisation",IF(AND(H31&gt;0,K31&gt;Paramètres!$B$6),"Surmobilisation","OK")))))))</f>
        <v/>
      </c>
    </row>
    <row r="32">
      <c r="A32" s="39" t="n"/>
      <c r="B32" s="15" t="n"/>
      <c r="C32" s="15" t="n"/>
      <c r="D32" s="16">
        <f>IFERROR(_xlfn.XLOOKUP($C32,Entreprises!$A$2:$A$101,Entreprises!$B$2:$B$101),"")</f>
        <v/>
      </c>
      <c r="E32" s="16">
        <f>IFERROR(_xlfn.XLOOKUP($C32,Entreprises!$A$2:$A$101,Entreprises!$C$2:$C$101),"")</f>
        <v/>
      </c>
      <c r="F32" s="17" t="n"/>
      <c r="G32" s="17" t="n"/>
      <c r="H32" s="18" t="n"/>
      <c r="I32" s="18" t="n"/>
      <c r="J32" s="19">
        <f>IF(OR(H32="",I32=""),"",I32-H32)</f>
        <v/>
      </c>
      <c r="K32" s="20">
        <f>IF(OR(H32="",I32="",H32=0),"",IFERROR(I32/H32,""))</f>
        <v/>
      </c>
      <c r="L32" s="17" t="n"/>
      <c r="M32" s="21">
        <f>IF(OR(A32="",B32="",C32="",F32="",G32=""),"",TEXT(A32,"yyyymmdd")&amp;"|"&amp;B32&amp;"|"&amp;C32&amp;"|"&amp;F32&amp;"|"&amp;G32)</f>
        <v/>
      </c>
      <c r="N32" s="22">
        <f>IF(A32="","",IF(OR(B32="",C32="",F32="",G32="",H32=""),"À compléter",IF(AND(A32&lt;Paramètres!$B$8,I32=""),"Relevé manquant",IF(I32="","En attente",IF(COUNTIF($M$2:$M$111,M32)&gt;1,"Doublon",IF(AND(H32&gt;0,K32&lt;Paramètres!$B$5),"Sous-mobilisation",IF(AND(H32&gt;0,K32&gt;Paramètres!$B$6),"Surmobilisation","OK")))))))</f>
        <v/>
      </c>
    </row>
    <row r="33">
      <c r="A33" s="39" t="n"/>
      <c r="B33" s="15" t="n"/>
      <c r="C33" s="15" t="n"/>
      <c r="D33" s="16">
        <f>IFERROR(_xlfn.XLOOKUP($C33,Entreprises!$A$2:$A$101,Entreprises!$B$2:$B$101),"")</f>
        <v/>
      </c>
      <c r="E33" s="16">
        <f>IFERROR(_xlfn.XLOOKUP($C33,Entreprises!$A$2:$A$101,Entreprises!$C$2:$C$101),"")</f>
        <v/>
      </c>
      <c r="F33" s="17" t="n"/>
      <c r="G33" s="17" t="n"/>
      <c r="H33" s="18" t="n"/>
      <c r="I33" s="18" t="n"/>
      <c r="J33" s="19">
        <f>IF(OR(H33="",I33=""),"",I33-H33)</f>
        <v/>
      </c>
      <c r="K33" s="20">
        <f>IF(OR(H33="",I33="",H33=0),"",IFERROR(I33/H33,""))</f>
        <v/>
      </c>
      <c r="L33" s="17" t="n"/>
      <c r="M33" s="21">
        <f>IF(OR(A33="",B33="",C33="",F33="",G33=""),"",TEXT(A33,"yyyymmdd")&amp;"|"&amp;B33&amp;"|"&amp;C33&amp;"|"&amp;F33&amp;"|"&amp;G33)</f>
        <v/>
      </c>
      <c r="N33" s="22">
        <f>IF(A33="","",IF(OR(B33="",C33="",F33="",G33="",H33=""),"À compléter",IF(AND(A33&lt;Paramètres!$B$8,I33=""),"Relevé manquant",IF(I33="","En attente",IF(COUNTIF($M$2:$M$111,M33)&gt;1,"Doublon",IF(AND(H33&gt;0,K33&lt;Paramètres!$B$5),"Sous-mobilisation",IF(AND(H33&gt;0,K33&gt;Paramètres!$B$6),"Surmobilisation","OK")))))))</f>
        <v/>
      </c>
    </row>
    <row r="34">
      <c r="A34" s="39" t="n"/>
      <c r="B34" s="15" t="n"/>
      <c r="C34" s="15" t="n"/>
      <c r="D34" s="16">
        <f>IFERROR(_xlfn.XLOOKUP($C34,Entreprises!$A$2:$A$101,Entreprises!$B$2:$B$101),"")</f>
        <v/>
      </c>
      <c r="E34" s="16">
        <f>IFERROR(_xlfn.XLOOKUP($C34,Entreprises!$A$2:$A$101,Entreprises!$C$2:$C$101),"")</f>
        <v/>
      </c>
      <c r="F34" s="17" t="n"/>
      <c r="G34" s="17" t="n"/>
      <c r="H34" s="18" t="n"/>
      <c r="I34" s="18" t="n"/>
      <c r="J34" s="19">
        <f>IF(OR(H34="",I34=""),"",I34-H34)</f>
        <v/>
      </c>
      <c r="K34" s="20">
        <f>IF(OR(H34="",I34="",H34=0),"",IFERROR(I34/H34,""))</f>
        <v/>
      </c>
      <c r="L34" s="17" t="n"/>
      <c r="M34" s="21">
        <f>IF(OR(A34="",B34="",C34="",F34="",G34=""),"",TEXT(A34,"yyyymmdd")&amp;"|"&amp;B34&amp;"|"&amp;C34&amp;"|"&amp;F34&amp;"|"&amp;G34)</f>
        <v/>
      </c>
      <c r="N34" s="22">
        <f>IF(A34="","",IF(OR(B34="",C34="",F34="",G34="",H34=""),"À compléter",IF(AND(A34&lt;Paramètres!$B$8,I34=""),"Relevé manquant",IF(I34="","En attente",IF(COUNTIF($M$2:$M$111,M34)&gt;1,"Doublon",IF(AND(H34&gt;0,K34&lt;Paramètres!$B$5),"Sous-mobilisation",IF(AND(H34&gt;0,K34&gt;Paramètres!$B$6),"Surmobilisation","OK")))))))</f>
        <v/>
      </c>
    </row>
    <row r="35">
      <c r="A35" s="39" t="n"/>
      <c r="B35" s="15" t="n"/>
      <c r="C35" s="15" t="n"/>
      <c r="D35" s="16">
        <f>IFERROR(_xlfn.XLOOKUP($C35,Entreprises!$A$2:$A$101,Entreprises!$B$2:$B$101),"")</f>
        <v/>
      </c>
      <c r="E35" s="16">
        <f>IFERROR(_xlfn.XLOOKUP($C35,Entreprises!$A$2:$A$101,Entreprises!$C$2:$C$101),"")</f>
        <v/>
      </c>
      <c r="F35" s="17" t="n"/>
      <c r="G35" s="17" t="n"/>
      <c r="H35" s="18" t="n"/>
      <c r="I35" s="18" t="n"/>
      <c r="J35" s="19">
        <f>IF(OR(H35="",I35=""),"",I35-H35)</f>
        <v/>
      </c>
      <c r="K35" s="20">
        <f>IF(OR(H35="",I35="",H35=0),"",IFERROR(I35/H35,""))</f>
        <v/>
      </c>
      <c r="L35" s="17" t="n"/>
      <c r="M35" s="21">
        <f>IF(OR(A35="",B35="",C35="",F35="",G35=""),"",TEXT(A35,"yyyymmdd")&amp;"|"&amp;B35&amp;"|"&amp;C35&amp;"|"&amp;F35&amp;"|"&amp;G35)</f>
        <v/>
      </c>
      <c r="N35" s="22">
        <f>IF(A35="","",IF(OR(B35="",C35="",F35="",G35="",H35=""),"À compléter",IF(AND(A35&lt;Paramètres!$B$8,I35=""),"Relevé manquant",IF(I35="","En attente",IF(COUNTIF($M$2:$M$111,M35)&gt;1,"Doublon",IF(AND(H35&gt;0,K35&lt;Paramètres!$B$5),"Sous-mobilisation",IF(AND(H35&gt;0,K35&gt;Paramètres!$B$6),"Surmobilisation","OK")))))))</f>
        <v/>
      </c>
    </row>
    <row r="36">
      <c r="A36" s="39" t="n"/>
      <c r="B36" s="15" t="n"/>
      <c r="C36" s="15" t="n"/>
      <c r="D36" s="16">
        <f>IFERROR(_xlfn.XLOOKUP($C36,Entreprises!$A$2:$A$101,Entreprises!$B$2:$B$101),"")</f>
        <v/>
      </c>
      <c r="E36" s="16">
        <f>IFERROR(_xlfn.XLOOKUP($C36,Entreprises!$A$2:$A$101,Entreprises!$C$2:$C$101),"")</f>
        <v/>
      </c>
      <c r="F36" s="17" t="n"/>
      <c r="G36" s="17" t="n"/>
      <c r="H36" s="18" t="n"/>
      <c r="I36" s="18" t="n"/>
      <c r="J36" s="19">
        <f>IF(OR(H36="",I36=""),"",I36-H36)</f>
        <v/>
      </c>
      <c r="K36" s="20">
        <f>IF(OR(H36="",I36="",H36=0),"",IFERROR(I36/H36,""))</f>
        <v/>
      </c>
      <c r="L36" s="17" t="n"/>
      <c r="M36" s="21">
        <f>IF(OR(A36="",B36="",C36="",F36="",G36=""),"",TEXT(A36,"yyyymmdd")&amp;"|"&amp;B36&amp;"|"&amp;C36&amp;"|"&amp;F36&amp;"|"&amp;G36)</f>
        <v/>
      </c>
      <c r="N36" s="22">
        <f>IF(A36="","",IF(OR(B36="",C36="",F36="",G36="",H36=""),"À compléter",IF(AND(A36&lt;Paramètres!$B$8,I36=""),"Relevé manquant",IF(I36="","En attente",IF(COUNTIF($M$2:$M$111,M36)&gt;1,"Doublon",IF(AND(H36&gt;0,K36&lt;Paramètres!$B$5),"Sous-mobilisation",IF(AND(H36&gt;0,K36&gt;Paramètres!$B$6),"Surmobilisation","OK")))))))</f>
        <v/>
      </c>
    </row>
    <row r="37">
      <c r="A37" s="39" t="n"/>
      <c r="B37" s="15" t="n"/>
      <c r="C37" s="15" t="n"/>
      <c r="D37" s="16">
        <f>IFERROR(_xlfn.XLOOKUP($C37,Entreprises!$A$2:$A$101,Entreprises!$B$2:$B$101),"")</f>
        <v/>
      </c>
      <c r="E37" s="16">
        <f>IFERROR(_xlfn.XLOOKUP($C37,Entreprises!$A$2:$A$101,Entreprises!$C$2:$C$101),"")</f>
        <v/>
      </c>
      <c r="F37" s="17" t="n"/>
      <c r="G37" s="17" t="n"/>
      <c r="H37" s="18" t="n"/>
      <c r="I37" s="18" t="n"/>
      <c r="J37" s="19">
        <f>IF(OR(H37="",I37=""),"",I37-H37)</f>
        <v/>
      </c>
      <c r="K37" s="20">
        <f>IF(OR(H37="",I37="",H37=0),"",IFERROR(I37/H37,""))</f>
        <v/>
      </c>
      <c r="L37" s="17" t="n"/>
      <c r="M37" s="21">
        <f>IF(OR(A37="",B37="",C37="",F37="",G37=""),"",TEXT(A37,"yyyymmdd")&amp;"|"&amp;B37&amp;"|"&amp;C37&amp;"|"&amp;F37&amp;"|"&amp;G37)</f>
        <v/>
      </c>
      <c r="N37" s="22">
        <f>IF(A37="","",IF(OR(B37="",C37="",F37="",G37="",H37=""),"À compléter",IF(AND(A37&lt;Paramètres!$B$8,I37=""),"Relevé manquant",IF(I37="","En attente",IF(COUNTIF($M$2:$M$111,M37)&gt;1,"Doublon",IF(AND(H37&gt;0,K37&lt;Paramètres!$B$5),"Sous-mobilisation",IF(AND(H37&gt;0,K37&gt;Paramètres!$B$6),"Surmobilisation","OK")))))))</f>
        <v/>
      </c>
    </row>
    <row r="38">
      <c r="A38" s="39" t="n"/>
      <c r="B38" s="15" t="n"/>
      <c r="C38" s="15" t="n"/>
      <c r="D38" s="16">
        <f>IFERROR(_xlfn.XLOOKUP($C38,Entreprises!$A$2:$A$101,Entreprises!$B$2:$B$101),"")</f>
        <v/>
      </c>
      <c r="E38" s="16">
        <f>IFERROR(_xlfn.XLOOKUP($C38,Entreprises!$A$2:$A$101,Entreprises!$C$2:$C$101),"")</f>
        <v/>
      </c>
      <c r="F38" s="17" t="n"/>
      <c r="G38" s="17" t="n"/>
      <c r="H38" s="18" t="n"/>
      <c r="I38" s="18" t="n"/>
      <c r="J38" s="19">
        <f>IF(OR(H38="",I38=""),"",I38-H38)</f>
        <v/>
      </c>
      <c r="K38" s="20">
        <f>IF(OR(H38="",I38="",H38=0),"",IFERROR(I38/H38,""))</f>
        <v/>
      </c>
      <c r="L38" s="17" t="n"/>
      <c r="M38" s="21">
        <f>IF(OR(A38="",B38="",C38="",F38="",G38=""),"",TEXT(A38,"yyyymmdd")&amp;"|"&amp;B38&amp;"|"&amp;C38&amp;"|"&amp;F38&amp;"|"&amp;G38)</f>
        <v/>
      </c>
      <c r="N38" s="22">
        <f>IF(A38="","",IF(OR(B38="",C38="",F38="",G38="",H38=""),"À compléter",IF(AND(A38&lt;Paramètres!$B$8,I38=""),"Relevé manquant",IF(I38="","En attente",IF(COUNTIF($M$2:$M$111,M38)&gt;1,"Doublon",IF(AND(H38&gt;0,K38&lt;Paramètres!$B$5),"Sous-mobilisation",IF(AND(H38&gt;0,K38&gt;Paramètres!$B$6),"Surmobilisation","OK")))))))</f>
        <v/>
      </c>
    </row>
    <row r="39">
      <c r="A39" s="39" t="n"/>
      <c r="B39" s="15" t="n"/>
      <c r="C39" s="15" t="n"/>
      <c r="D39" s="16">
        <f>IFERROR(_xlfn.XLOOKUP($C39,Entreprises!$A$2:$A$101,Entreprises!$B$2:$B$101),"")</f>
        <v/>
      </c>
      <c r="E39" s="16">
        <f>IFERROR(_xlfn.XLOOKUP($C39,Entreprises!$A$2:$A$101,Entreprises!$C$2:$C$101),"")</f>
        <v/>
      </c>
      <c r="F39" s="17" t="n"/>
      <c r="G39" s="17" t="n"/>
      <c r="H39" s="18" t="n"/>
      <c r="I39" s="18" t="n"/>
      <c r="J39" s="19">
        <f>IF(OR(H39="",I39=""),"",I39-H39)</f>
        <v/>
      </c>
      <c r="K39" s="20">
        <f>IF(OR(H39="",I39="",H39=0),"",IFERROR(I39/H39,""))</f>
        <v/>
      </c>
      <c r="L39" s="17" t="n"/>
      <c r="M39" s="21">
        <f>IF(OR(A39="",B39="",C39="",F39="",G39=""),"",TEXT(A39,"yyyymmdd")&amp;"|"&amp;B39&amp;"|"&amp;C39&amp;"|"&amp;F39&amp;"|"&amp;G39)</f>
        <v/>
      </c>
      <c r="N39" s="22">
        <f>IF(A39="","",IF(OR(B39="",C39="",F39="",G39="",H39=""),"À compléter",IF(AND(A39&lt;Paramètres!$B$8,I39=""),"Relevé manquant",IF(I39="","En attente",IF(COUNTIF($M$2:$M$111,M39)&gt;1,"Doublon",IF(AND(H39&gt;0,K39&lt;Paramètres!$B$5),"Sous-mobilisation",IF(AND(H39&gt;0,K39&gt;Paramètres!$B$6),"Surmobilisation","OK")))))))</f>
        <v/>
      </c>
    </row>
    <row r="40">
      <c r="A40" s="39" t="n"/>
      <c r="B40" s="15" t="n"/>
      <c r="C40" s="15" t="n"/>
      <c r="D40" s="16">
        <f>IFERROR(_xlfn.XLOOKUP($C40,Entreprises!$A$2:$A$101,Entreprises!$B$2:$B$101),"")</f>
        <v/>
      </c>
      <c r="E40" s="16">
        <f>IFERROR(_xlfn.XLOOKUP($C40,Entreprises!$A$2:$A$101,Entreprises!$C$2:$C$101),"")</f>
        <v/>
      </c>
      <c r="F40" s="17" t="n"/>
      <c r="G40" s="17" t="n"/>
      <c r="H40" s="18" t="n"/>
      <c r="I40" s="18" t="n"/>
      <c r="J40" s="19">
        <f>IF(OR(H40="",I40=""),"",I40-H40)</f>
        <v/>
      </c>
      <c r="K40" s="20">
        <f>IF(OR(H40="",I40="",H40=0),"",IFERROR(I40/H40,""))</f>
        <v/>
      </c>
      <c r="L40" s="17" t="n"/>
      <c r="M40" s="21">
        <f>IF(OR(A40="",B40="",C40="",F40="",G40=""),"",TEXT(A40,"yyyymmdd")&amp;"|"&amp;B40&amp;"|"&amp;C40&amp;"|"&amp;F40&amp;"|"&amp;G40)</f>
        <v/>
      </c>
      <c r="N40" s="22">
        <f>IF(A40="","",IF(OR(B40="",C40="",F40="",G40="",H40=""),"À compléter",IF(AND(A40&lt;Paramètres!$B$8,I40=""),"Relevé manquant",IF(I40="","En attente",IF(COUNTIF($M$2:$M$111,M40)&gt;1,"Doublon",IF(AND(H40&gt;0,K40&lt;Paramètres!$B$5),"Sous-mobilisation",IF(AND(H40&gt;0,K40&gt;Paramètres!$B$6),"Surmobilisation","OK")))))))</f>
        <v/>
      </c>
    </row>
    <row r="41">
      <c r="A41" s="39" t="n"/>
      <c r="B41" s="15" t="n"/>
      <c r="C41" s="15" t="n"/>
      <c r="D41" s="16">
        <f>IFERROR(_xlfn.XLOOKUP($C41,Entreprises!$A$2:$A$101,Entreprises!$B$2:$B$101),"")</f>
        <v/>
      </c>
      <c r="E41" s="16">
        <f>IFERROR(_xlfn.XLOOKUP($C41,Entreprises!$A$2:$A$101,Entreprises!$C$2:$C$101),"")</f>
        <v/>
      </c>
      <c r="F41" s="17" t="n"/>
      <c r="G41" s="17" t="n"/>
      <c r="H41" s="18" t="n"/>
      <c r="I41" s="18" t="n"/>
      <c r="J41" s="19">
        <f>IF(OR(H41="",I41=""),"",I41-H41)</f>
        <v/>
      </c>
      <c r="K41" s="20">
        <f>IF(OR(H41="",I41="",H41=0),"",IFERROR(I41/H41,""))</f>
        <v/>
      </c>
      <c r="L41" s="17" t="n"/>
      <c r="M41" s="21">
        <f>IF(OR(A41="",B41="",C41="",F41="",G41=""),"",TEXT(A41,"yyyymmdd")&amp;"|"&amp;B41&amp;"|"&amp;C41&amp;"|"&amp;F41&amp;"|"&amp;G41)</f>
        <v/>
      </c>
      <c r="N41" s="22">
        <f>IF(A41="","",IF(OR(B41="",C41="",F41="",G41="",H41=""),"À compléter",IF(AND(A41&lt;Paramètres!$B$8,I41=""),"Relevé manquant",IF(I41="","En attente",IF(COUNTIF($M$2:$M$111,M41)&gt;1,"Doublon",IF(AND(H41&gt;0,K41&lt;Paramètres!$B$5),"Sous-mobilisation",IF(AND(H41&gt;0,K41&gt;Paramètres!$B$6),"Surmobilisation","OK")))))))</f>
        <v/>
      </c>
    </row>
    <row r="42">
      <c r="A42" s="39" t="n"/>
      <c r="B42" s="15" t="n"/>
      <c r="C42" s="15" t="n"/>
      <c r="D42" s="16">
        <f>IFERROR(_xlfn.XLOOKUP($C42,Entreprises!$A$2:$A$101,Entreprises!$B$2:$B$101),"")</f>
        <v/>
      </c>
      <c r="E42" s="16">
        <f>IFERROR(_xlfn.XLOOKUP($C42,Entreprises!$A$2:$A$101,Entreprises!$C$2:$C$101),"")</f>
        <v/>
      </c>
      <c r="F42" s="17" t="n"/>
      <c r="G42" s="17" t="n"/>
      <c r="H42" s="18" t="n"/>
      <c r="I42" s="18" t="n"/>
      <c r="J42" s="19">
        <f>IF(OR(H42="",I42=""),"",I42-H42)</f>
        <v/>
      </c>
      <c r="K42" s="20">
        <f>IF(OR(H42="",I42="",H42=0),"",IFERROR(I42/H42,""))</f>
        <v/>
      </c>
      <c r="L42" s="17" t="n"/>
      <c r="M42" s="21">
        <f>IF(OR(A42="",B42="",C42="",F42="",G42=""),"",TEXT(A42,"yyyymmdd")&amp;"|"&amp;B42&amp;"|"&amp;C42&amp;"|"&amp;F42&amp;"|"&amp;G42)</f>
        <v/>
      </c>
      <c r="N42" s="22">
        <f>IF(A42="","",IF(OR(B42="",C42="",F42="",G42="",H42=""),"À compléter",IF(AND(A42&lt;Paramètres!$B$8,I42=""),"Relevé manquant",IF(I42="","En attente",IF(COUNTIF($M$2:$M$111,M42)&gt;1,"Doublon",IF(AND(H42&gt;0,K42&lt;Paramètres!$B$5),"Sous-mobilisation",IF(AND(H42&gt;0,K42&gt;Paramètres!$B$6),"Surmobilisation","OK")))))))</f>
        <v/>
      </c>
    </row>
    <row r="43">
      <c r="A43" s="39" t="n"/>
      <c r="B43" s="15" t="n"/>
      <c r="C43" s="15" t="n"/>
      <c r="D43" s="16">
        <f>IFERROR(_xlfn.XLOOKUP($C43,Entreprises!$A$2:$A$101,Entreprises!$B$2:$B$101),"")</f>
        <v/>
      </c>
      <c r="E43" s="16">
        <f>IFERROR(_xlfn.XLOOKUP($C43,Entreprises!$A$2:$A$101,Entreprises!$C$2:$C$101),"")</f>
        <v/>
      </c>
      <c r="F43" s="17" t="n"/>
      <c r="G43" s="17" t="n"/>
      <c r="H43" s="18" t="n"/>
      <c r="I43" s="18" t="n"/>
      <c r="J43" s="19">
        <f>IF(OR(H43="",I43=""),"",I43-H43)</f>
        <v/>
      </c>
      <c r="K43" s="20">
        <f>IF(OR(H43="",I43="",H43=0),"",IFERROR(I43/H43,""))</f>
        <v/>
      </c>
      <c r="L43" s="17" t="n"/>
      <c r="M43" s="21">
        <f>IF(OR(A43="",B43="",C43="",F43="",G43=""),"",TEXT(A43,"yyyymmdd")&amp;"|"&amp;B43&amp;"|"&amp;C43&amp;"|"&amp;F43&amp;"|"&amp;G43)</f>
        <v/>
      </c>
      <c r="N43" s="22">
        <f>IF(A43="","",IF(OR(B43="",C43="",F43="",G43="",H43=""),"À compléter",IF(AND(A43&lt;Paramètres!$B$8,I43=""),"Relevé manquant",IF(I43="","En attente",IF(COUNTIF($M$2:$M$111,M43)&gt;1,"Doublon",IF(AND(H43&gt;0,K43&lt;Paramètres!$B$5),"Sous-mobilisation",IF(AND(H43&gt;0,K43&gt;Paramètres!$B$6),"Surmobilisation","OK")))))))</f>
        <v/>
      </c>
    </row>
    <row r="44">
      <c r="A44" s="39" t="n"/>
      <c r="B44" s="15" t="n"/>
      <c r="C44" s="15" t="n"/>
      <c r="D44" s="16">
        <f>IFERROR(_xlfn.XLOOKUP($C44,Entreprises!$A$2:$A$101,Entreprises!$B$2:$B$101),"")</f>
        <v/>
      </c>
      <c r="E44" s="16">
        <f>IFERROR(_xlfn.XLOOKUP($C44,Entreprises!$A$2:$A$101,Entreprises!$C$2:$C$101),"")</f>
        <v/>
      </c>
      <c r="F44" s="17" t="n"/>
      <c r="G44" s="17" t="n"/>
      <c r="H44" s="18" t="n"/>
      <c r="I44" s="18" t="n"/>
      <c r="J44" s="19">
        <f>IF(OR(H44="",I44=""),"",I44-H44)</f>
        <v/>
      </c>
      <c r="K44" s="20">
        <f>IF(OR(H44="",I44="",H44=0),"",IFERROR(I44/H44,""))</f>
        <v/>
      </c>
      <c r="L44" s="17" t="n"/>
      <c r="M44" s="21">
        <f>IF(OR(A44="",B44="",C44="",F44="",G44=""),"",TEXT(A44,"yyyymmdd")&amp;"|"&amp;B44&amp;"|"&amp;C44&amp;"|"&amp;F44&amp;"|"&amp;G44)</f>
        <v/>
      </c>
      <c r="N44" s="22">
        <f>IF(A44="","",IF(OR(B44="",C44="",F44="",G44="",H44=""),"À compléter",IF(AND(A44&lt;Paramètres!$B$8,I44=""),"Relevé manquant",IF(I44="","En attente",IF(COUNTIF($M$2:$M$111,M44)&gt;1,"Doublon",IF(AND(H44&gt;0,K44&lt;Paramètres!$B$5),"Sous-mobilisation",IF(AND(H44&gt;0,K44&gt;Paramètres!$B$6),"Surmobilisation","OK")))))))</f>
        <v/>
      </c>
    </row>
    <row r="45">
      <c r="A45" s="39" t="n"/>
      <c r="B45" s="15" t="n"/>
      <c r="C45" s="15" t="n"/>
      <c r="D45" s="16">
        <f>IFERROR(_xlfn.XLOOKUP($C45,Entreprises!$A$2:$A$101,Entreprises!$B$2:$B$101),"")</f>
        <v/>
      </c>
      <c r="E45" s="16">
        <f>IFERROR(_xlfn.XLOOKUP($C45,Entreprises!$A$2:$A$101,Entreprises!$C$2:$C$101),"")</f>
        <v/>
      </c>
      <c r="F45" s="17" t="n"/>
      <c r="G45" s="17" t="n"/>
      <c r="H45" s="18" t="n"/>
      <c r="I45" s="18" t="n"/>
      <c r="J45" s="19">
        <f>IF(OR(H45="",I45=""),"",I45-H45)</f>
        <v/>
      </c>
      <c r="K45" s="20">
        <f>IF(OR(H45="",I45="",H45=0),"",IFERROR(I45/H45,""))</f>
        <v/>
      </c>
      <c r="L45" s="17" t="n"/>
      <c r="M45" s="21">
        <f>IF(OR(A45="",B45="",C45="",F45="",G45=""),"",TEXT(A45,"yyyymmdd")&amp;"|"&amp;B45&amp;"|"&amp;C45&amp;"|"&amp;F45&amp;"|"&amp;G45)</f>
        <v/>
      </c>
      <c r="N45" s="22">
        <f>IF(A45="","",IF(OR(B45="",C45="",F45="",G45="",H45=""),"À compléter",IF(AND(A45&lt;Paramètres!$B$8,I45=""),"Relevé manquant",IF(I45="","En attente",IF(COUNTIF($M$2:$M$111,M45)&gt;1,"Doublon",IF(AND(H45&gt;0,K45&lt;Paramètres!$B$5),"Sous-mobilisation",IF(AND(H45&gt;0,K45&gt;Paramètres!$B$6),"Surmobilisation","OK")))))))</f>
        <v/>
      </c>
    </row>
    <row r="46">
      <c r="A46" s="39" t="n"/>
      <c r="B46" s="15" t="n"/>
      <c r="C46" s="15" t="n"/>
      <c r="D46" s="16">
        <f>IFERROR(_xlfn.XLOOKUP($C46,Entreprises!$A$2:$A$101,Entreprises!$B$2:$B$101),"")</f>
        <v/>
      </c>
      <c r="E46" s="16">
        <f>IFERROR(_xlfn.XLOOKUP($C46,Entreprises!$A$2:$A$101,Entreprises!$C$2:$C$101),"")</f>
        <v/>
      </c>
      <c r="F46" s="17" t="n"/>
      <c r="G46" s="17" t="n"/>
      <c r="H46" s="18" t="n"/>
      <c r="I46" s="18" t="n"/>
      <c r="J46" s="19">
        <f>IF(OR(H46="",I46=""),"",I46-H46)</f>
        <v/>
      </c>
      <c r="K46" s="20">
        <f>IF(OR(H46="",I46="",H46=0),"",IFERROR(I46/H46,""))</f>
        <v/>
      </c>
      <c r="L46" s="17" t="n"/>
      <c r="M46" s="21">
        <f>IF(OR(A46="",B46="",C46="",F46="",G46=""),"",TEXT(A46,"yyyymmdd")&amp;"|"&amp;B46&amp;"|"&amp;C46&amp;"|"&amp;F46&amp;"|"&amp;G46)</f>
        <v/>
      </c>
      <c r="N46" s="22">
        <f>IF(A46="","",IF(OR(B46="",C46="",F46="",G46="",H46=""),"À compléter",IF(AND(A46&lt;Paramètres!$B$8,I46=""),"Relevé manquant",IF(I46="","En attente",IF(COUNTIF($M$2:$M$111,M46)&gt;1,"Doublon",IF(AND(H46&gt;0,K46&lt;Paramètres!$B$5),"Sous-mobilisation",IF(AND(H46&gt;0,K46&gt;Paramètres!$B$6),"Surmobilisation","OK")))))))</f>
        <v/>
      </c>
    </row>
    <row r="47">
      <c r="A47" s="39" t="n"/>
      <c r="B47" s="15" t="n"/>
      <c r="C47" s="15" t="n"/>
      <c r="D47" s="16">
        <f>IFERROR(_xlfn.XLOOKUP($C47,Entreprises!$A$2:$A$101,Entreprises!$B$2:$B$101),"")</f>
        <v/>
      </c>
      <c r="E47" s="16">
        <f>IFERROR(_xlfn.XLOOKUP($C47,Entreprises!$A$2:$A$101,Entreprises!$C$2:$C$101),"")</f>
        <v/>
      </c>
      <c r="F47" s="17" t="n"/>
      <c r="G47" s="17" t="n"/>
      <c r="H47" s="18" t="n"/>
      <c r="I47" s="18" t="n"/>
      <c r="J47" s="19">
        <f>IF(OR(H47="",I47=""),"",I47-H47)</f>
        <v/>
      </c>
      <c r="K47" s="20">
        <f>IF(OR(H47="",I47="",H47=0),"",IFERROR(I47/H47,""))</f>
        <v/>
      </c>
      <c r="L47" s="17" t="n"/>
      <c r="M47" s="21">
        <f>IF(OR(A47="",B47="",C47="",F47="",G47=""),"",TEXT(A47,"yyyymmdd")&amp;"|"&amp;B47&amp;"|"&amp;C47&amp;"|"&amp;F47&amp;"|"&amp;G47)</f>
        <v/>
      </c>
      <c r="N47" s="22">
        <f>IF(A47="","",IF(OR(B47="",C47="",F47="",G47="",H47=""),"À compléter",IF(AND(A47&lt;Paramètres!$B$8,I47=""),"Relevé manquant",IF(I47="","En attente",IF(COUNTIF($M$2:$M$111,M47)&gt;1,"Doublon",IF(AND(H47&gt;0,K47&lt;Paramètres!$B$5),"Sous-mobilisation",IF(AND(H47&gt;0,K47&gt;Paramètres!$B$6),"Surmobilisation","OK")))))))</f>
        <v/>
      </c>
    </row>
    <row r="48">
      <c r="A48" s="39" t="n"/>
      <c r="B48" s="15" t="n"/>
      <c r="C48" s="15" t="n"/>
      <c r="D48" s="16">
        <f>IFERROR(_xlfn.XLOOKUP($C48,Entreprises!$A$2:$A$101,Entreprises!$B$2:$B$101),"")</f>
        <v/>
      </c>
      <c r="E48" s="16">
        <f>IFERROR(_xlfn.XLOOKUP($C48,Entreprises!$A$2:$A$101,Entreprises!$C$2:$C$101),"")</f>
        <v/>
      </c>
      <c r="F48" s="17" t="n"/>
      <c r="G48" s="17" t="n"/>
      <c r="H48" s="18" t="n"/>
      <c r="I48" s="18" t="n"/>
      <c r="J48" s="19">
        <f>IF(OR(H48="",I48=""),"",I48-H48)</f>
        <v/>
      </c>
      <c r="K48" s="20">
        <f>IF(OR(H48="",I48="",H48=0),"",IFERROR(I48/H48,""))</f>
        <v/>
      </c>
      <c r="L48" s="17" t="n"/>
      <c r="M48" s="21">
        <f>IF(OR(A48="",B48="",C48="",F48="",G48=""),"",TEXT(A48,"yyyymmdd")&amp;"|"&amp;B48&amp;"|"&amp;C48&amp;"|"&amp;F48&amp;"|"&amp;G48)</f>
        <v/>
      </c>
      <c r="N48" s="22">
        <f>IF(A48="","",IF(OR(B48="",C48="",F48="",G48="",H48=""),"À compléter",IF(AND(A48&lt;Paramètres!$B$8,I48=""),"Relevé manquant",IF(I48="","En attente",IF(COUNTIF($M$2:$M$111,M48)&gt;1,"Doublon",IF(AND(H48&gt;0,K48&lt;Paramètres!$B$5),"Sous-mobilisation",IF(AND(H48&gt;0,K48&gt;Paramètres!$B$6),"Surmobilisation","OK")))))))</f>
        <v/>
      </c>
    </row>
    <row r="49">
      <c r="A49" s="39" t="n"/>
      <c r="B49" s="15" t="n"/>
      <c r="C49" s="15" t="n"/>
      <c r="D49" s="16">
        <f>IFERROR(_xlfn.XLOOKUP($C49,Entreprises!$A$2:$A$101,Entreprises!$B$2:$B$101),"")</f>
        <v/>
      </c>
      <c r="E49" s="16">
        <f>IFERROR(_xlfn.XLOOKUP($C49,Entreprises!$A$2:$A$101,Entreprises!$C$2:$C$101),"")</f>
        <v/>
      </c>
      <c r="F49" s="17" t="n"/>
      <c r="G49" s="17" t="n"/>
      <c r="H49" s="18" t="n"/>
      <c r="I49" s="18" t="n"/>
      <c r="J49" s="19">
        <f>IF(OR(H49="",I49=""),"",I49-H49)</f>
        <v/>
      </c>
      <c r="K49" s="20">
        <f>IF(OR(H49="",I49="",H49=0),"",IFERROR(I49/H49,""))</f>
        <v/>
      </c>
      <c r="L49" s="17" t="n"/>
      <c r="M49" s="21">
        <f>IF(OR(A49="",B49="",C49="",F49="",G49=""),"",TEXT(A49,"yyyymmdd")&amp;"|"&amp;B49&amp;"|"&amp;C49&amp;"|"&amp;F49&amp;"|"&amp;G49)</f>
        <v/>
      </c>
      <c r="N49" s="22">
        <f>IF(A49="","",IF(OR(B49="",C49="",F49="",G49="",H49=""),"À compléter",IF(AND(A49&lt;Paramètres!$B$8,I49=""),"Relevé manquant",IF(I49="","En attente",IF(COUNTIF($M$2:$M$111,M49)&gt;1,"Doublon",IF(AND(H49&gt;0,K49&lt;Paramètres!$B$5),"Sous-mobilisation",IF(AND(H49&gt;0,K49&gt;Paramètres!$B$6),"Surmobilisation","OK")))))))</f>
        <v/>
      </c>
    </row>
    <row r="50">
      <c r="A50" s="39" t="n"/>
      <c r="B50" s="15" t="n"/>
      <c r="C50" s="15" t="n"/>
      <c r="D50" s="16">
        <f>IFERROR(_xlfn.XLOOKUP($C50,Entreprises!$A$2:$A$101,Entreprises!$B$2:$B$101),"")</f>
        <v/>
      </c>
      <c r="E50" s="16">
        <f>IFERROR(_xlfn.XLOOKUP($C50,Entreprises!$A$2:$A$101,Entreprises!$C$2:$C$101),"")</f>
        <v/>
      </c>
      <c r="F50" s="17" t="n"/>
      <c r="G50" s="17" t="n"/>
      <c r="H50" s="18" t="n"/>
      <c r="I50" s="18" t="n"/>
      <c r="J50" s="19">
        <f>IF(OR(H50="",I50=""),"",I50-H50)</f>
        <v/>
      </c>
      <c r="K50" s="20">
        <f>IF(OR(H50="",I50="",H50=0),"",IFERROR(I50/H50,""))</f>
        <v/>
      </c>
      <c r="L50" s="17" t="n"/>
      <c r="M50" s="21">
        <f>IF(OR(A50="",B50="",C50="",F50="",G50=""),"",TEXT(A50,"yyyymmdd")&amp;"|"&amp;B50&amp;"|"&amp;C50&amp;"|"&amp;F50&amp;"|"&amp;G50)</f>
        <v/>
      </c>
      <c r="N50" s="22">
        <f>IF(A50="","",IF(OR(B50="",C50="",F50="",G50="",H50=""),"À compléter",IF(AND(A50&lt;Paramètres!$B$8,I50=""),"Relevé manquant",IF(I50="","En attente",IF(COUNTIF($M$2:$M$111,M50)&gt;1,"Doublon",IF(AND(H50&gt;0,K50&lt;Paramètres!$B$5),"Sous-mobilisation",IF(AND(H50&gt;0,K50&gt;Paramètres!$B$6),"Surmobilisation","OK")))))))</f>
        <v/>
      </c>
    </row>
    <row r="51">
      <c r="A51" s="39" t="n"/>
      <c r="B51" s="15" t="n"/>
      <c r="C51" s="15" t="n"/>
      <c r="D51" s="16">
        <f>IFERROR(_xlfn.XLOOKUP($C51,Entreprises!$A$2:$A$101,Entreprises!$B$2:$B$101),"")</f>
        <v/>
      </c>
      <c r="E51" s="16">
        <f>IFERROR(_xlfn.XLOOKUP($C51,Entreprises!$A$2:$A$101,Entreprises!$C$2:$C$101),"")</f>
        <v/>
      </c>
      <c r="F51" s="17" t="n"/>
      <c r="G51" s="17" t="n"/>
      <c r="H51" s="18" t="n"/>
      <c r="I51" s="18" t="n"/>
      <c r="J51" s="19">
        <f>IF(OR(H51="",I51=""),"",I51-H51)</f>
        <v/>
      </c>
      <c r="K51" s="20">
        <f>IF(OR(H51="",I51="",H51=0),"",IFERROR(I51/H51,""))</f>
        <v/>
      </c>
      <c r="L51" s="17" t="n"/>
      <c r="M51" s="21">
        <f>IF(OR(A51="",B51="",C51="",F51="",G51=""),"",TEXT(A51,"yyyymmdd")&amp;"|"&amp;B51&amp;"|"&amp;C51&amp;"|"&amp;F51&amp;"|"&amp;G51)</f>
        <v/>
      </c>
      <c r="N51" s="22">
        <f>IF(A51="","",IF(OR(B51="",C51="",F51="",G51="",H51=""),"À compléter",IF(AND(A51&lt;Paramètres!$B$8,I51=""),"Relevé manquant",IF(I51="","En attente",IF(COUNTIF($M$2:$M$111,M51)&gt;1,"Doublon",IF(AND(H51&gt;0,K51&lt;Paramètres!$B$5),"Sous-mobilisation",IF(AND(H51&gt;0,K51&gt;Paramètres!$B$6),"Surmobilisation","OK")))))))</f>
        <v/>
      </c>
    </row>
    <row r="52">
      <c r="A52" s="39" t="n"/>
      <c r="B52" s="15" t="n"/>
      <c r="C52" s="15" t="n"/>
      <c r="D52" s="16">
        <f>IFERROR(_xlfn.XLOOKUP($C52,Entreprises!$A$2:$A$101,Entreprises!$B$2:$B$101),"")</f>
        <v/>
      </c>
      <c r="E52" s="16">
        <f>IFERROR(_xlfn.XLOOKUP($C52,Entreprises!$A$2:$A$101,Entreprises!$C$2:$C$101),"")</f>
        <v/>
      </c>
      <c r="F52" s="17" t="n"/>
      <c r="G52" s="17" t="n"/>
      <c r="H52" s="18" t="n"/>
      <c r="I52" s="18" t="n"/>
      <c r="J52" s="19">
        <f>IF(OR(H52="",I52=""),"",I52-H52)</f>
        <v/>
      </c>
      <c r="K52" s="20">
        <f>IF(OR(H52="",I52="",H52=0),"",IFERROR(I52/H52,""))</f>
        <v/>
      </c>
      <c r="L52" s="17" t="n"/>
      <c r="M52" s="21">
        <f>IF(OR(A52="",B52="",C52="",F52="",G52=""),"",TEXT(A52,"yyyymmdd")&amp;"|"&amp;B52&amp;"|"&amp;C52&amp;"|"&amp;F52&amp;"|"&amp;G52)</f>
        <v/>
      </c>
      <c r="N52" s="22">
        <f>IF(A52="","",IF(OR(B52="",C52="",F52="",G52="",H52=""),"À compléter",IF(AND(A52&lt;Paramètres!$B$8,I52=""),"Relevé manquant",IF(I52="","En attente",IF(COUNTIF($M$2:$M$111,M52)&gt;1,"Doublon",IF(AND(H52&gt;0,K52&lt;Paramètres!$B$5),"Sous-mobilisation",IF(AND(H52&gt;0,K52&gt;Paramètres!$B$6),"Surmobilisation","OK")))))))</f>
        <v/>
      </c>
    </row>
    <row r="53">
      <c r="A53" s="39" t="n"/>
      <c r="B53" s="15" t="n"/>
      <c r="C53" s="15" t="n"/>
      <c r="D53" s="16">
        <f>IFERROR(_xlfn.XLOOKUP($C53,Entreprises!$A$2:$A$101,Entreprises!$B$2:$B$101),"")</f>
        <v/>
      </c>
      <c r="E53" s="16">
        <f>IFERROR(_xlfn.XLOOKUP($C53,Entreprises!$A$2:$A$101,Entreprises!$C$2:$C$101),"")</f>
        <v/>
      </c>
      <c r="F53" s="17" t="n"/>
      <c r="G53" s="17" t="n"/>
      <c r="H53" s="18" t="n"/>
      <c r="I53" s="18" t="n"/>
      <c r="J53" s="19">
        <f>IF(OR(H53="",I53=""),"",I53-H53)</f>
        <v/>
      </c>
      <c r="K53" s="20">
        <f>IF(OR(H53="",I53="",H53=0),"",IFERROR(I53/H53,""))</f>
        <v/>
      </c>
      <c r="L53" s="17" t="n"/>
      <c r="M53" s="21">
        <f>IF(OR(A53="",B53="",C53="",F53="",G53=""),"",TEXT(A53,"yyyymmdd")&amp;"|"&amp;B53&amp;"|"&amp;C53&amp;"|"&amp;F53&amp;"|"&amp;G53)</f>
        <v/>
      </c>
      <c r="N53" s="22">
        <f>IF(A53="","",IF(OR(B53="",C53="",F53="",G53="",H53=""),"À compléter",IF(AND(A53&lt;Paramètres!$B$8,I53=""),"Relevé manquant",IF(I53="","En attente",IF(COUNTIF($M$2:$M$111,M53)&gt;1,"Doublon",IF(AND(H53&gt;0,K53&lt;Paramètres!$B$5),"Sous-mobilisation",IF(AND(H53&gt;0,K53&gt;Paramètres!$B$6),"Surmobilisation","OK")))))))</f>
        <v/>
      </c>
    </row>
    <row r="54">
      <c r="A54" s="39" t="n"/>
      <c r="B54" s="15" t="n"/>
      <c r="C54" s="15" t="n"/>
      <c r="D54" s="16">
        <f>IFERROR(_xlfn.XLOOKUP($C54,Entreprises!$A$2:$A$101,Entreprises!$B$2:$B$101),"")</f>
        <v/>
      </c>
      <c r="E54" s="16">
        <f>IFERROR(_xlfn.XLOOKUP($C54,Entreprises!$A$2:$A$101,Entreprises!$C$2:$C$101),"")</f>
        <v/>
      </c>
      <c r="F54" s="17" t="n"/>
      <c r="G54" s="17" t="n"/>
      <c r="H54" s="18" t="n"/>
      <c r="I54" s="18" t="n"/>
      <c r="J54" s="19">
        <f>IF(OR(H54="",I54=""),"",I54-H54)</f>
        <v/>
      </c>
      <c r="K54" s="20">
        <f>IF(OR(H54="",I54="",H54=0),"",IFERROR(I54/H54,""))</f>
        <v/>
      </c>
      <c r="L54" s="17" t="n"/>
      <c r="M54" s="21">
        <f>IF(OR(A54="",B54="",C54="",F54="",G54=""),"",TEXT(A54,"yyyymmdd")&amp;"|"&amp;B54&amp;"|"&amp;C54&amp;"|"&amp;F54&amp;"|"&amp;G54)</f>
        <v/>
      </c>
      <c r="N54" s="22">
        <f>IF(A54="","",IF(OR(B54="",C54="",F54="",G54="",H54=""),"À compléter",IF(AND(A54&lt;Paramètres!$B$8,I54=""),"Relevé manquant",IF(I54="","En attente",IF(COUNTIF($M$2:$M$111,M54)&gt;1,"Doublon",IF(AND(H54&gt;0,K54&lt;Paramètres!$B$5),"Sous-mobilisation",IF(AND(H54&gt;0,K54&gt;Paramètres!$B$6),"Surmobilisation","OK")))))))</f>
        <v/>
      </c>
    </row>
    <row r="55">
      <c r="A55" s="39" t="n"/>
      <c r="B55" s="15" t="n"/>
      <c r="C55" s="15" t="n"/>
      <c r="D55" s="16">
        <f>IFERROR(_xlfn.XLOOKUP($C55,Entreprises!$A$2:$A$101,Entreprises!$B$2:$B$101),"")</f>
        <v/>
      </c>
      <c r="E55" s="16">
        <f>IFERROR(_xlfn.XLOOKUP($C55,Entreprises!$A$2:$A$101,Entreprises!$C$2:$C$101),"")</f>
        <v/>
      </c>
      <c r="F55" s="17" t="n"/>
      <c r="G55" s="17" t="n"/>
      <c r="H55" s="18" t="n"/>
      <c r="I55" s="18" t="n"/>
      <c r="J55" s="19">
        <f>IF(OR(H55="",I55=""),"",I55-H55)</f>
        <v/>
      </c>
      <c r="K55" s="20">
        <f>IF(OR(H55="",I55="",H55=0),"",IFERROR(I55/H55,""))</f>
        <v/>
      </c>
      <c r="L55" s="17" t="n"/>
      <c r="M55" s="21">
        <f>IF(OR(A55="",B55="",C55="",F55="",G55=""),"",TEXT(A55,"yyyymmdd")&amp;"|"&amp;B55&amp;"|"&amp;C55&amp;"|"&amp;F55&amp;"|"&amp;G55)</f>
        <v/>
      </c>
      <c r="N55" s="22">
        <f>IF(A55="","",IF(OR(B55="",C55="",F55="",G55="",H55=""),"À compléter",IF(AND(A55&lt;Paramètres!$B$8,I55=""),"Relevé manquant",IF(I55="","En attente",IF(COUNTIF($M$2:$M$111,M55)&gt;1,"Doublon",IF(AND(H55&gt;0,K55&lt;Paramètres!$B$5),"Sous-mobilisation",IF(AND(H55&gt;0,K55&gt;Paramètres!$B$6),"Surmobilisation","OK")))))))</f>
        <v/>
      </c>
    </row>
    <row r="56">
      <c r="A56" s="39" t="n"/>
      <c r="B56" s="15" t="n"/>
      <c r="C56" s="15" t="n"/>
      <c r="D56" s="16">
        <f>IFERROR(_xlfn.XLOOKUP($C56,Entreprises!$A$2:$A$101,Entreprises!$B$2:$B$101),"")</f>
        <v/>
      </c>
      <c r="E56" s="16">
        <f>IFERROR(_xlfn.XLOOKUP($C56,Entreprises!$A$2:$A$101,Entreprises!$C$2:$C$101),"")</f>
        <v/>
      </c>
      <c r="F56" s="17" t="n"/>
      <c r="G56" s="17" t="n"/>
      <c r="H56" s="18" t="n"/>
      <c r="I56" s="18" t="n"/>
      <c r="J56" s="19">
        <f>IF(OR(H56="",I56=""),"",I56-H56)</f>
        <v/>
      </c>
      <c r="K56" s="20">
        <f>IF(OR(H56="",I56="",H56=0),"",IFERROR(I56/H56,""))</f>
        <v/>
      </c>
      <c r="L56" s="17" t="n"/>
      <c r="M56" s="21">
        <f>IF(OR(A56="",B56="",C56="",F56="",G56=""),"",TEXT(A56,"yyyymmdd")&amp;"|"&amp;B56&amp;"|"&amp;C56&amp;"|"&amp;F56&amp;"|"&amp;G56)</f>
        <v/>
      </c>
      <c r="N56" s="22">
        <f>IF(A56="","",IF(OR(B56="",C56="",F56="",G56="",H56=""),"À compléter",IF(AND(A56&lt;Paramètres!$B$8,I56=""),"Relevé manquant",IF(I56="","En attente",IF(COUNTIF($M$2:$M$111,M56)&gt;1,"Doublon",IF(AND(H56&gt;0,K56&lt;Paramètres!$B$5),"Sous-mobilisation",IF(AND(H56&gt;0,K56&gt;Paramètres!$B$6),"Surmobilisation","OK")))))))</f>
        <v/>
      </c>
    </row>
    <row r="57">
      <c r="A57" s="39" t="n"/>
      <c r="B57" s="15" t="n"/>
      <c r="C57" s="15" t="n"/>
      <c r="D57" s="16">
        <f>IFERROR(_xlfn.XLOOKUP($C57,Entreprises!$A$2:$A$101,Entreprises!$B$2:$B$101),"")</f>
        <v/>
      </c>
      <c r="E57" s="16">
        <f>IFERROR(_xlfn.XLOOKUP($C57,Entreprises!$A$2:$A$101,Entreprises!$C$2:$C$101),"")</f>
        <v/>
      </c>
      <c r="F57" s="17" t="n"/>
      <c r="G57" s="17" t="n"/>
      <c r="H57" s="18" t="n"/>
      <c r="I57" s="18" t="n"/>
      <c r="J57" s="19">
        <f>IF(OR(H57="",I57=""),"",I57-H57)</f>
        <v/>
      </c>
      <c r="K57" s="20">
        <f>IF(OR(H57="",I57="",H57=0),"",IFERROR(I57/H57,""))</f>
        <v/>
      </c>
      <c r="L57" s="17" t="n"/>
      <c r="M57" s="21">
        <f>IF(OR(A57="",B57="",C57="",F57="",G57=""),"",TEXT(A57,"yyyymmdd")&amp;"|"&amp;B57&amp;"|"&amp;C57&amp;"|"&amp;F57&amp;"|"&amp;G57)</f>
        <v/>
      </c>
      <c r="N57" s="22">
        <f>IF(A57="","",IF(OR(B57="",C57="",F57="",G57="",H57=""),"À compléter",IF(AND(A57&lt;Paramètres!$B$8,I57=""),"Relevé manquant",IF(I57="","En attente",IF(COUNTIF($M$2:$M$111,M57)&gt;1,"Doublon",IF(AND(H57&gt;0,K57&lt;Paramètres!$B$5),"Sous-mobilisation",IF(AND(H57&gt;0,K57&gt;Paramètres!$B$6),"Surmobilisation","OK")))))))</f>
        <v/>
      </c>
    </row>
    <row r="58">
      <c r="A58" s="39" t="n"/>
      <c r="B58" s="15" t="n"/>
      <c r="C58" s="15" t="n"/>
      <c r="D58" s="16">
        <f>IFERROR(_xlfn.XLOOKUP($C58,Entreprises!$A$2:$A$101,Entreprises!$B$2:$B$101),"")</f>
        <v/>
      </c>
      <c r="E58" s="16">
        <f>IFERROR(_xlfn.XLOOKUP($C58,Entreprises!$A$2:$A$101,Entreprises!$C$2:$C$101),"")</f>
        <v/>
      </c>
      <c r="F58" s="17" t="n"/>
      <c r="G58" s="17" t="n"/>
      <c r="H58" s="18" t="n"/>
      <c r="I58" s="18" t="n"/>
      <c r="J58" s="19">
        <f>IF(OR(H58="",I58=""),"",I58-H58)</f>
        <v/>
      </c>
      <c r="K58" s="20">
        <f>IF(OR(H58="",I58="",H58=0),"",IFERROR(I58/H58,""))</f>
        <v/>
      </c>
      <c r="L58" s="17" t="n"/>
      <c r="M58" s="21">
        <f>IF(OR(A58="",B58="",C58="",F58="",G58=""),"",TEXT(A58,"yyyymmdd")&amp;"|"&amp;B58&amp;"|"&amp;C58&amp;"|"&amp;F58&amp;"|"&amp;G58)</f>
        <v/>
      </c>
      <c r="N58" s="22">
        <f>IF(A58="","",IF(OR(B58="",C58="",F58="",G58="",H58=""),"À compléter",IF(AND(A58&lt;Paramètres!$B$8,I58=""),"Relevé manquant",IF(I58="","En attente",IF(COUNTIF($M$2:$M$111,M58)&gt;1,"Doublon",IF(AND(H58&gt;0,K58&lt;Paramètres!$B$5),"Sous-mobilisation",IF(AND(H58&gt;0,K58&gt;Paramètres!$B$6),"Surmobilisation","OK")))))))</f>
        <v/>
      </c>
    </row>
    <row r="59">
      <c r="A59" s="39" t="n"/>
      <c r="B59" s="15" t="n"/>
      <c r="C59" s="15" t="n"/>
      <c r="D59" s="16">
        <f>IFERROR(_xlfn.XLOOKUP($C59,Entreprises!$A$2:$A$101,Entreprises!$B$2:$B$101),"")</f>
        <v/>
      </c>
      <c r="E59" s="16">
        <f>IFERROR(_xlfn.XLOOKUP($C59,Entreprises!$A$2:$A$101,Entreprises!$C$2:$C$101),"")</f>
        <v/>
      </c>
      <c r="F59" s="17" t="n"/>
      <c r="G59" s="17" t="n"/>
      <c r="H59" s="18" t="n"/>
      <c r="I59" s="18" t="n"/>
      <c r="J59" s="19">
        <f>IF(OR(H59="",I59=""),"",I59-H59)</f>
        <v/>
      </c>
      <c r="K59" s="20">
        <f>IF(OR(H59="",I59="",H59=0),"",IFERROR(I59/H59,""))</f>
        <v/>
      </c>
      <c r="L59" s="17" t="n"/>
      <c r="M59" s="21">
        <f>IF(OR(A59="",B59="",C59="",F59="",G59=""),"",TEXT(A59,"yyyymmdd")&amp;"|"&amp;B59&amp;"|"&amp;C59&amp;"|"&amp;F59&amp;"|"&amp;G59)</f>
        <v/>
      </c>
      <c r="N59" s="22">
        <f>IF(A59="","",IF(OR(B59="",C59="",F59="",G59="",H59=""),"À compléter",IF(AND(A59&lt;Paramètres!$B$8,I59=""),"Relevé manquant",IF(I59="","En attente",IF(COUNTIF($M$2:$M$111,M59)&gt;1,"Doublon",IF(AND(H59&gt;0,K59&lt;Paramètres!$B$5),"Sous-mobilisation",IF(AND(H59&gt;0,K59&gt;Paramètres!$B$6),"Surmobilisation","OK")))))))</f>
        <v/>
      </c>
    </row>
    <row r="60">
      <c r="A60" s="39" t="n"/>
      <c r="B60" s="15" t="n"/>
      <c r="C60" s="15" t="n"/>
      <c r="D60" s="16">
        <f>IFERROR(_xlfn.XLOOKUP($C60,Entreprises!$A$2:$A$101,Entreprises!$B$2:$B$101),"")</f>
        <v/>
      </c>
      <c r="E60" s="16">
        <f>IFERROR(_xlfn.XLOOKUP($C60,Entreprises!$A$2:$A$101,Entreprises!$C$2:$C$101),"")</f>
        <v/>
      </c>
      <c r="F60" s="17" t="n"/>
      <c r="G60" s="17" t="n"/>
      <c r="H60" s="18" t="n"/>
      <c r="I60" s="18" t="n"/>
      <c r="J60" s="19">
        <f>IF(OR(H60="",I60=""),"",I60-H60)</f>
        <v/>
      </c>
      <c r="K60" s="20">
        <f>IF(OR(H60="",I60="",H60=0),"",IFERROR(I60/H60,""))</f>
        <v/>
      </c>
      <c r="L60" s="17" t="n"/>
      <c r="M60" s="21">
        <f>IF(OR(A60="",B60="",C60="",F60="",G60=""),"",TEXT(A60,"yyyymmdd")&amp;"|"&amp;B60&amp;"|"&amp;C60&amp;"|"&amp;F60&amp;"|"&amp;G60)</f>
        <v/>
      </c>
      <c r="N60" s="22">
        <f>IF(A60="","",IF(OR(B60="",C60="",F60="",G60="",H60=""),"À compléter",IF(AND(A60&lt;Paramètres!$B$8,I60=""),"Relevé manquant",IF(I60="","En attente",IF(COUNTIF($M$2:$M$111,M60)&gt;1,"Doublon",IF(AND(H60&gt;0,K60&lt;Paramètres!$B$5),"Sous-mobilisation",IF(AND(H60&gt;0,K60&gt;Paramètres!$B$6),"Surmobilisation","OK")))))))</f>
        <v/>
      </c>
    </row>
    <row r="61">
      <c r="A61" s="39" t="n"/>
      <c r="B61" s="15" t="n"/>
      <c r="C61" s="15" t="n"/>
      <c r="D61" s="16">
        <f>IFERROR(_xlfn.XLOOKUP($C61,Entreprises!$A$2:$A$101,Entreprises!$B$2:$B$101),"")</f>
        <v/>
      </c>
      <c r="E61" s="16">
        <f>IFERROR(_xlfn.XLOOKUP($C61,Entreprises!$A$2:$A$101,Entreprises!$C$2:$C$101),"")</f>
        <v/>
      </c>
      <c r="F61" s="17" t="n"/>
      <c r="G61" s="17" t="n"/>
      <c r="H61" s="18" t="n"/>
      <c r="I61" s="18" t="n"/>
      <c r="J61" s="19">
        <f>IF(OR(H61="",I61=""),"",I61-H61)</f>
        <v/>
      </c>
      <c r="K61" s="20">
        <f>IF(OR(H61="",I61="",H61=0),"",IFERROR(I61/H61,""))</f>
        <v/>
      </c>
      <c r="L61" s="17" t="n"/>
      <c r="M61" s="21">
        <f>IF(OR(A61="",B61="",C61="",F61="",G61=""),"",TEXT(A61,"yyyymmdd")&amp;"|"&amp;B61&amp;"|"&amp;C61&amp;"|"&amp;F61&amp;"|"&amp;G61)</f>
        <v/>
      </c>
      <c r="N61" s="22">
        <f>IF(A61="","",IF(OR(B61="",C61="",F61="",G61="",H61=""),"À compléter",IF(AND(A61&lt;Paramètres!$B$8,I61=""),"Relevé manquant",IF(I61="","En attente",IF(COUNTIF($M$2:$M$111,M61)&gt;1,"Doublon",IF(AND(H61&gt;0,K61&lt;Paramètres!$B$5),"Sous-mobilisation",IF(AND(H61&gt;0,K61&gt;Paramètres!$B$6),"Surmobilisation","OK")))))))</f>
        <v/>
      </c>
    </row>
    <row r="62">
      <c r="A62" s="39" t="n"/>
      <c r="B62" s="15" t="n"/>
      <c r="C62" s="15" t="n"/>
      <c r="D62" s="16">
        <f>IFERROR(_xlfn.XLOOKUP($C62,Entreprises!$A$2:$A$101,Entreprises!$B$2:$B$101),"")</f>
        <v/>
      </c>
      <c r="E62" s="16">
        <f>IFERROR(_xlfn.XLOOKUP($C62,Entreprises!$A$2:$A$101,Entreprises!$C$2:$C$101),"")</f>
        <v/>
      </c>
      <c r="F62" s="17" t="n"/>
      <c r="G62" s="17" t="n"/>
      <c r="H62" s="18" t="n"/>
      <c r="I62" s="18" t="n"/>
      <c r="J62" s="19">
        <f>IF(OR(H62="",I62=""),"",I62-H62)</f>
        <v/>
      </c>
      <c r="K62" s="20">
        <f>IF(OR(H62="",I62="",H62=0),"",IFERROR(I62/H62,""))</f>
        <v/>
      </c>
      <c r="L62" s="17" t="n"/>
      <c r="M62" s="21">
        <f>IF(OR(A62="",B62="",C62="",F62="",G62=""),"",TEXT(A62,"yyyymmdd")&amp;"|"&amp;B62&amp;"|"&amp;C62&amp;"|"&amp;F62&amp;"|"&amp;G62)</f>
        <v/>
      </c>
      <c r="N62" s="22">
        <f>IF(A62="","",IF(OR(B62="",C62="",F62="",G62="",H62=""),"À compléter",IF(AND(A62&lt;Paramètres!$B$8,I62=""),"Relevé manquant",IF(I62="","En attente",IF(COUNTIF($M$2:$M$111,M62)&gt;1,"Doublon",IF(AND(H62&gt;0,K62&lt;Paramètres!$B$5),"Sous-mobilisation",IF(AND(H62&gt;0,K62&gt;Paramètres!$B$6),"Surmobilisation","OK")))))))</f>
        <v/>
      </c>
    </row>
    <row r="63">
      <c r="A63" s="39" t="n"/>
      <c r="B63" s="15" t="n"/>
      <c r="C63" s="15" t="n"/>
      <c r="D63" s="16">
        <f>IFERROR(_xlfn.XLOOKUP($C63,Entreprises!$A$2:$A$101,Entreprises!$B$2:$B$101),"")</f>
        <v/>
      </c>
      <c r="E63" s="16">
        <f>IFERROR(_xlfn.XLOOKUP($C63,Entreprises!$A$2:$A$101,Entreprises!$C$2:$C$101),"")</f>
        <v/>
      </c>
      <c r="F63" s="17" t="n"/>
      <c r="G63" s="17" t="n"/>
      <c r="H63" s="18" t="n"/>
      <c r="I63" s="18" t="n"/>
      <c r="J63" s="19">
        <f>IF(OR(H63="",I63=""),"",I63-H63)</f>
        <v/>
      </c>
      <c r="K63" s="20">
        <f>IF(OR(H63="",I63="",H63=0),"",IFERROR(I63/H63,""))</f>
        <v/>
      </c>
      <c r="L63" s="17" t="n"/>
      <c r="M63" s="21">
        <f>IF(OR(A63="",B63="",C63="",F63="",G63=""),"",TEXT(A63,"yyyymmdd")&amp;"|"&amp;B63&amp;"|"&amp;C63&amp;"|"&amp;F63&amp;"|"&amp;G63)</f>
        <v/>
      </c>
      <c r="N63" s="22">
        <f>IF(A63="","",IF(OR(B63="",C63="",F63="",G63="",H63=""),"À compléter",IF(AND(A63&lt;Paramètres!$B$8,I63=""),"Relevé manquant",IF(I63="","En attente",IF(COUNTIF($M$2:$M$111,M63)&gt;1,"Doublon",IF(AND(H63&gt;0,K63&lt;Paramètres!$B$5),"Sous-mobilisation",IF(AND(H63&gt;0,K63&gt;Paramètres!$B$6),"Surmobilisation","OK")))))))</f>
        <v/>
      </c>
    </row>
    <row r="64">
      <c r="A64" s="39" t="n"/>
      <c r="B64" s="15" t="n"/>
      <c r="C64" s="15" t="n"/>
      <c r="D64" s="16">
        <f>IFERROR(_xlfn.XLOOKUP($C64,Entreprises!$A$2:$A$101,Entreprises!$B$2:$B$101),"")</f>
        <v/>
      </c>
      <c r="E64" s="16">
        <f>IFERROR(_xlfn.XLOOKUP($C64,Entreprises!$A$2:$A$101,Entreprises!$C$2:$C$101),"")</f>
        <v/>
      </c>
      <c r="F64" s="17" t="n"/>
      <c r="G64" s="17" t="n"/>
      <c r="H64" s="18" t="n"/>
      <c r="I64" s="18" t="n"/>
      <c r="J64" s="19">
        <f>IF(OR(H64="",I64=""),"",I64-H64)</f>
        <v/>
      </c>
      <c r="K64" s="20">
        <f>IF(OR(H64="",I64="",H64=0),"",IFERROR(I64/H64,""))</f>
        <v/>
      </c>
      <c r="L64" s="17" t="n"/>
      <c r="M64" s="21">
        <f>IF(OR(A64="",B64="",C64="",F64="",G64=""),"",TEXT(A64,"yyyymmdd")&amp;"|"&amp;B64&amp;"|"&amp;C64&amp;"|"&amp;F64&amp;"|"&amp;G64)</f>
        <v/>
      </c>
      <c r="N64" s="22">
        <f>IF(A64="","",IF(OR(B64="",C64="",F64="",G64="",H64=""),"À compléter",IF(AND(A64&lt;Paramètres!$B$8,I64=""),"Relevé manquant",IF(I64="","En attente",IF(COUNTIF($M$2:$M$111,M64)&gt;1,"Doublon",IF(AND(H64&gt;0,K64&lt;Paramètres!$B$5),"Sous-mobilisation",IF(AND(H64&gt;0,K64&gt;Paramètres!$B$6),"Surmobilisation","OK")))))))</f>
        <v/>
      </c>
    </row>
    <row r="65">
      <c r="A65" s="39" t="n"/>
      <c r="B65" s="15" t="n"/>
      <c r="C65" s="15" t="n"/>
      <c r="D65" s="16">
        <f>IFERROR(_xlfn.XLOOKUP($C65,Entreprises!$A$2:$A$101,Entreprises!$B$2:$B$101),"")</f>
        <v/>
      </c>
      <c r="E65" s="16">
        <f>IFERROR(_xlfn.XLOOKUP($C65,Entreprises!$A$2:$A$101,Entreprises!$C$2:$C$101),"")</f>
        <v/>
      </c>
      <c r="F65" s="17" t="n"/>
      <c r="G65" s="17" t="n"/>
      <c r="H65" s="18" t="n"/>
      <c r="I65" s="18" t="n"/>
      <c r="J65" s="19">
        <f>IF(OR(H65="",I65=""),"",I65-H65)</f>
        <v/>
      </c>
      <c r="K65" s="20">
        <f>IF(OR(H65="",I65="",H65=0),"",IFERROR(I65/H65,""))</f>
        <v/>
      </c>
      <c r="L65" s="17" t="n"/>
      <c r="M65" s="21">
        <f>IF(OR(A65="",B65="",C65="",F65="",G65=""),"",TEXT(A65,"yyyymmdd")&amp;"|"&amp;B65&amp;"|"&amp;C65&amp;"|"&amp;F65&amp;"|"&amp;G65)</f>
        <v/>
      </c>
      <c r="N65" s="22">
        <f>IF(A65="","",IF(OR(B65="",C65="",F65="",G65="",H65=""),"À compléter",IF(AND(A65&lt;Paramètres!$B$8,I65=""),"Relevé manquant",IF(I65="","En attente",IF(COUNTIF($M$2:$M$111,M65)&gt;1,"Doublon",IF(AND(H65&gt;0,K65&lt;Paramètres!$B$5),"Sous-mobilisation",IF(AND(H65&gt;0,K65&gt;Paramètres!$B$6),"Surmobilisation","OK")))))))</f>
        <v/>
      </c>
    </row>
    <row r="66">
      <c r="A66" s="39" t="n"/>
      <c r="B66" s="15" t="n"/>
      <c r="C66" s="15" t="n"/>
      <c r="D66" s="16">
        <f>IFERROR(_xlfn.XLOOKUP($C66,Entreprises!$A$2:$A$101,Entreprises!$B$2:$B$101),"")</f>
        <v/>
      </c>
      <c r="E66" s="16">
        <f>IFERROR(_xlfn.XLOOKUP($C66,Entreprises!$A$2:$A$101,Entreprises!$C$2:$C$101),"")</f>
        <v/>
      </c>
      <c r="F66" s="17" t="n"/>
      <c r="G66" s="17" t="n"/>
      <c r="H66" s="18" t="n"/>
      <c r="I66" s="18" t="n"/>
      <c r="J66" s="19">
        <f>IF(OR(H66="",I66=""),"",I66-H66)</f>
        <v/>
      </c>
      <c r="K66" s="20">
        <f>IF(OR(H66="",I66="",H66=0),"",IFERROR(I66/H66,""))</f>
        <v/>
      </c>
      <c r="L66" s="17" t="n"/>
      <c r="M66" s="21">
        <f>IF(OR(A66="",B66="",C66="",F66="",G66=""),"",TEXT(A66,"yyyymmdd")&amp;"|"&amp;B66&amp;"|"&amp;C66&amp;"|"&amp;F66&amp;"|"&amp;G66)</f>
        <v/>
      </c>
      <c r="N66" s="22">
        <f>IF(A66="","",IF(OR(B66="",C66="",F66="",G66="",H66=""),"À compléter",IF(AND(A66&lt;Paramètres!$B$8,I66=""),"Relevé manquant",IF(I66="","En attente",IF(COUNTIF($M$2:$M$111,M66)&gt;1,"Doublon",IF(AND(H66&gt;0,K66&lt;Paramètres!$B$5),"Sous-mobilisation",IF(AND(H66&gt;0,K66&gt;Paramètres!$B$6),"Surmobilisation","OK")))))))</f>
        <v/>
      </c>
    </row>
    <row r="67">
      <c r="A67" s="39" t="n"/>
      <c r="B67" s="15" t="n"/>
      <c r="C67" s="15" t="n"/>
      <c r="D67" s="16">
        <f>IFERROR(_xlfn.XLOOKUP($C67,Entreprises!$A$2:$A$101,Entreprises!$B$2:$B$101),"")</f>
        <v/>
      </c>
      <c r="E67" s="16">
        <f>IFERROR(_xlfn.XLOOKUP($C67,Entreprises!$A$2:$A$101,Entreprises!$C$2:$C$101),"")</f>
        <v/>
      </c>
      <c r="F67" s="17" t="n"/>
      <c r="G67" s="17" t="n"/>
      <c r="H67" s="18" t="n"/>
      <c r="I67" s="18" t="n"/>
      <c r="J67" s="19">
        <f>IF(OR(H67="",I67=""),"",I67-H67)</f>
        <v/>
      </c>
      <c r="K67" s="20">
        <f>IF(OR(H67="",I67="",H67=0),"",IFERROR(I67/H67,""))</f>
        <v/>
      </c>
      <c r="L67" s="17" t="n"/>
      <c r="M67" s="21">
        <f>IF(OR(A67="",B67="",C67="",F67="",G67=""),"",TEXT(A67,"yyyymmdd")&amp;"|"&amp;B67&amp;"|"&amp;C67&amp;"|"&amp;F67&amp;"|"&amp;G67)</f>
        <v/>
      </c>
      <c r="N67" s="22">
        <f>IF(A67="","",IF(OR(B67="",C67="",F67="",G67="",H67=""),"À compléter",IF(AND(A67&lt;Paramètres!$B$8,I67=""),"Relevé manquant",IF(I67="","En attente",IF(COUNTIF($M$2:$M$111,M67)&gt;1,"Doublon",IF(AND(H67&gt;0,K67&lt;Paramètres!$B$5),"Sous-mobilisation",IF(AND(H67&gt;0,K67&gt;Paramètres!$B$6),"Surmobilisation","OK")))))))</f>
        <v/>
      </c>
    </row>
    <row r="68">
      <c r="A68" s="39" t="n"/>
      <c r="B68" s="15" t="n"/>
      <c r="C68" s="15" t="n"/>
      <c r="D68" s="16">
        <f>IFERROR(_xlfn.XLOOKUP($C68,Entreprises!$A$2:$A$101,Entreprises!$B$2:$B$101),"")</f>
        <v/>
      </c>
      <c r="E68" s="16">
        <f>IFERROR(_xlfn.XLOOKUP($C68,Entreprises!$A$2:$A$101,Entreprises!$C$2:$C$101),"")</f>
        <v/>
      </c>
      <c r="F68" s="17" t="n"/>
      <c r="G68" s="17" t="n"/>
      <c r="H68" s="18" t="n"/>
      <c r="I68" s="18" t="n"/>
      <c r="J68" s="19">
        <f>IF(OR(H68="",I68=""),"",I68-H68)</f>
        <v/>
      </c>
      <c r="K68" s="20">
        <f>IF(OR(H68="",I68="",H68=0),"",IFERROR(I68/H68,""))</f>
        <v/>
      </c>
      <c r="L68" s="17" t="n"/>
      <c r="M68" s="21">
        <f>IF(OR(A68="",B68="",C68="",F68="",G68=""),"",TEXT(A68,"yyyymmdd")&amp;"|"&amp;B68&amp;"|"&amp;C68&amp;"|"&amp;F68&amp;"|"&amp;G68)</f>
        <v/>
      </c>
      <c r="N68" s="22">
        <f>IF(A68="","",IF(OR(B68="",C68="",F68="",G68="",H68=""),"À compléter",IF(AND(A68&lt;Paramètres!$B$8,I68=""),"Relevé manquant",IF(I68="","En attente",IF(COUNTIF($M$2:$M$111,M68)&gt;1,"Doublon",IF(AND(H68&gt;0,K68&lt;Paramètres!$B$5),"Sous-mobilisation",IF(AND(H68&gt;0,K68&gt;Paramètres!$B$6),"Surmobilisation","OK")))))))</f>
        <v/>
      </c>
    </row>
    <row r="69">
      <c r="A69" s="39" t="n"/>
      <c r="B69" s="15" t="n"/>
      <c r="C69" s="15" t="n"/>
      <c r="D69" s="16">
        <f>IFERROR(_xlfn.XLOOKUP($C69,Entreprises!$A$2:$A$101,Entreprises!$B$2:$B$101),"")</f>
        <v/>
      </c>
      <c r="E69" s="16">
        <f>IFERROR(_xlfn.XLOOKUP($C69,Entreprises!$A$2:$A$101,Entreprises!$C$2:$C$101),"")</f>
        <v/>
      </c>
      <c r="F69" s="17" t="n"/>
      <c r="G69" s="17" t="n"/>
      <c r="H69" s="18" t="n"/>
      <c r="I69" s="18" t="n"/>
      <c r="J69" s="19">
        <f>IF(OR(H69="",I69=""),"",I69-H69)</f>
        <v/>
      </c>
      <c r="K69" s="20">
        <f>IF(OR(H69="",I69="",H69=0),"",IFERROR(I69/H69,""))</f>
        <v/>
      </c>
      <c r="L69" s="17" t="n"/>
      <c r="M69" s="21">
        <f>IF(OR(A69="",B69="",C69="",F69="",G69=""),"",TEXT(A69,"yyyymmdd")&amp;"|"&amp;B69&amp;"|"&amp;C69&amp;"|"&amp;F69&amp;"|"&amp;G69)</f>
        <v/>
      </c>
      <c r="N69" s="22">
        <f>IF(A69="","",IF(OR(B69="",C69="",F69="",G69="",H69=""),"À compléter",IF(AND(A69&lt;Paramètres!$B$8,I69=""),"Relevé manquant",IF(I69="","En attente",IF(COUNTIF($M$2:$M$111,M69)&gt;1,"Doublon",IF(AND(H69&gt;0,K69&lt;Paramètres!$B$5),"Sous-mobilisation",IF(AND(H69&gt;0,K69&gt;Paramètres!$B$6),"Surmobilisation","OK")))))))</f>
        <v/>
      </c>
    </row>
    <row r="70">
      <c r="A70" s="39" t="n"/>
      <c r="B70" s="15" t="n"/>
      <c r="C70" s="15" t="n"/>
      <c r="D70" s="16">
        <f>IFERROR(_xlfn.XLOOKUP($C70,Entreprises!$A$2:$A$101,Entreprises!$B$2:$B$101),"")</f>
        <v/>
      </c>
      <c r="E70" s="16">
        <f>IFERROR(_xlfn.XLOOKUP($C70,Entreprises!$A$2:$A$101,Entreprises!$C$2:$C$101),"")</f>
        <v/>
      </c>
      <c r="F70" s="17" t="n"/>
      <c r="G70" s="17" t="n"/>
      <c r="H70" s="18" t="n"/>
      <c r="I70" s="18" t="n"/>
      <c r="J70" s="19">
        <f>IF(OR(H70="",I70=""),"",I70-H70)</f>
        <v/>
      </c>
      <c r="K70" s="20">
        <f>IF(OR(H70="",I70="",H70=0),"",IFERROR(I70/H70,""))</f>
        <v/>
      </c>
      <c r="L70" s="17" t="n"/>
      <c r="M70" s="21">
        <f>IF(OR(A70="",B70="",C70="",F70="",G70=""),"",TEXT(A70,"yyyymmdd")&amp;"|"&amp;B70&amp;"|"&amp;C70&amp;"|"&amp;F70&amp;"|"&amp;G70)</f>
        <v/>
      </c>
      <c r="N70" s="22">
        <f>IF(A70="","",IF(OR(B70="",C70="",F70="",G70="",H70=""),"À compléter",IF(AND(A70&lt;Paramètres!$B$8,I70=""),"Relevé manquant",IF(I70="","En attente",IF(COUNTIF($M$2:$M$111,M70)&gt;1,"Doublon",IF(AND(H70&gt;0,K70&lt;Paramètres!$B$5),"Sous-mobilisation",IF(AND(H70&gt;0,K70&gt;Paramètres!$B$6),"Surmobilisation","OK")))))))</f>
        <v/>
      </c>
    </row>
    <row r="71">
      <c r="A71" s="39" t="n"/>
      <c r="B71" s="15" t="n"/>
      <c r="C71" s="15" t="n"/>
      <c r="D71" s="16">
        <f>IFERROR(_xlfn.XLOOKUP($C71,Entreprises!$A$2:$A$101,Entreprises!$B$2:$B$101),"")</f>
        <v/>
      </c>
      <c r="E71" s="16">
        <f>IFERROR(_xlfn.XLOOKUP($C71,Entreprises!$A$2:$A$101,Entreprises!$C$2:$C$101),"")</f>
        <v/>
      </c>
      <c r="F71" s="17" t="n"/>
      <c r="G71" s="17" t="n"/>
      <c r="H71" s="18" t="n"/>
      <c r="I71" s="18" t="n"/>
      <c r="J71" s="19">
        <f>IF(OR(H71="",I71=""),"",I71-H71)</f>
        <v/>
      </c>
      <c r="K71" s="20">
        <f>IF(OR(H71="",I71="",H71=0),"",IFERROR(I71/H71,""))</f>
        <v/>
      </c>
      <c r="L71" s="17" t="n"/>
      <c r="M71" s="21">
        <f>IF(OR(A71="",B71="",C71="",F71="",G71=""),"",TEXT(A71,"yyyymmdd")&amp;"|"&amp;B71&amp;"|"&amp;C71&amp;"|"&amp;F71&amp;"|"&amp;G71)</f>
        <v/>
      </c>
      <c r="N71" s="22">
        <f>IF(A71="","",IF(OR(B71="",C71="",F71="",G71="",H71=""),"À compléter",IF(AND(A71&lt;Paramètres!$B$8,I71=""),"Relevé manquant",IF(I71="","En attente",IF(COUNTIF($M$2:$M$111,M71)&gt;1,"Doublon",IF(AND(H71&gt;0,K71&lt;Paramètres!$B$5),"Sous-mobilisation",IF(AND(H71&gt;0,K71&gt;Paramètres!$B$6),"Surmobilisation","OK")))))))</f>
        <v/>
      </c>
    </row>
    <row r="72">
      <c r="A72" s="39" t="n"/>
      <c r="B72" s="15" t="n"/>
      <c r="C72" s="15" t="n"/>
      <c r="D72" s="16">
        <f>IFERROR(_xlfn.XLOOKUP($C72,Entreprises!$A$2:$A$101,Entreprises!$B$2:$B$101),"")</f>
        <v/>
      </c>
      <c r="E72" s="16">
        <f>IFERROR(_xlfn.XLOOKUP($C72,Entreprises!$A$2:$A$101,Entreprises!$C$2:$C$101),"")</f>
        <v/>
      </c>
      <c r="F72" s="17" t="n"/>
      <c r="G72" s="17" t="n"/>
      <c r="H72" s="18" t="n"/>
      <c r="I72" s="18" t="n"/>
      <c r="J72" s="19">
        <f>IF(OR(H72="",I72=""),"",I72-H72)</f>
        <v/>
      </c>
      <c r="K72" s="20">
        <f>IF(OR(H72="",I72="",H72=0),"",IFERROR(I72/H72,""))</f>
        <v/>
      </c>
      <c r="L72" s="17" t="n"/>
      <c r="M72" s="21">
        <f>IF(OR(A72="",B72="",C72="",F72="",G72=""),"",TEXT(A72,"yyyymmdd")&amp;"|"&amp;B72&amp;"|"&amp;C72&amp;"|"&amp;F72&amp;"|"&amp;G72)</f>
        <v/>
      </c>
      <c r="N72" s="22">
        <f>IF(A72="","",IF(OR(B72="",C72="",F72="",G72="",H72=""),"À compléter",IF(AND(A72&lt;Paramètres!$B$8,I72=""),"Relevé manquant",IF(I72="","En attente",IF(COUNTIF($M$2:$M$111,M72)&gt;1,"Doublon",IF(AND(H72&gt;0,K72&lt;Paramètres!$B$5),"Sous-mobilisation",IF(AND(H72&gt;0,K72&gt;Paramètres!$B$6),"Surmobilisation","OK")))))))</f>
        <v/>
      </c>
    </row>
    <row r="73">
      <c r="A73" s="39" t="n"/>
      <c r="B73" s="15" t="n"/>
      <c r="C73" s="15" t="n"/>
      <c r="D73" s="16">
        <f>IFERROR(_xlfn.XLOOKUP($C73,Entreprises!$A$2:$A$101,Entreprises!$B$2:$B$101),"")</f>
        <v/>
      </c>
      <c r="E73" s="16">
        <f>IFERROR(_xlfn.XLOOKUP($C73,Entreprises!$A$2:$A$101,Entreprises!$C$2:$C$101),"")</f>
        <v/>
      </c>
      <c r="F73" s="17" t="n"/>
      <c r="G73" s="17" t="n"/>
      <c r="H73" s="18" t="n"/>
      <c r="I73" s="18" t="n"/>
      <c r="J73" s="19">
        <f>IF(OR(H73="",I73=""),"",I73-H73)</f>
        <v/>
      </c>
      <c r="K73" s="20">
        <f>IF(OR(H73="",I73="",H73=0),"",IFERROR(I73/H73,""))</f>
        <v/>
      </c>
      <c r="L73" s="17" t="n"/>
      <c r="M73" s="21">
        <f>IF(OR(A73="",B73="",C73="",F73="",G73=""),"",TEXT(A73,"yyyymmdd")&amp;"|"&amp;B73&amp;"|"&amp;C73&amp;"|"&amp;F73&amp;"|"&amp;G73)</f>
        <v/>
      </c>
      <c r="N73" s="22">
        <f>IF(A73="","",IF(OR(B73="",C73="",F73="",G73="",H73=""),"À compléter",IF(AND(A73&lt;Paramètres!$B$8,I73=""),"Relevé manquant",IF(I73="","En attente",IF(COUNTIF($M$2:$M$111,M73)&gt;1,"Doublon",IF(AND(H73&gt;0,K73&lt;Paramètres!$B$5),"Sous-mobilisation",IF(AND(H73&gt;0,K73&gt;Paramètres!$B$6),"Surmobilisation","OK")))))))</f>
        <v/>
      </c>
    </row>
    <row r="74">
      <c r="A74" s="39" t="n"/>
      <c r="B74" s="15" t="n"/>
      <c r="C74" s="15" t="n"/>
      <c r="D74" s="16">
        <f>IFERROR(_xlfn.XLOOKUP($C74,Entreprises!$A$2:$A$101,Entreprises!$B$2:$B$101),"")</f>
        <v/>
      </c>
      <c r="E74" s="16">
        <f>IFERROR(_xlfn.XLOOKUP($C74,Entreprises!$A$2:$A$101,Entreprises!$C$2:$C$101),"")</f>
        <v/>
      </c>
      <c r="F74" s="17" t="n"/>
      <c r="G74" s="17" t="n"/>
      <c r="H74" s="18" t="n"/>
      <c r="I74" s="18" t="n"/>
      <c r="J74" s="19">
        <f>IF(OR(H74="",I74=""),"",I74-H74)</f>
        <v/>
      </c>
      <c r="K74" s="20">
        <f>IF(OR(H74="",I74="",H74=0),"",IFERROR(I74/H74,""))</f>
        <v/>
      </c>
      <c r="L74" s="17" t="n"/>
      <c r="M74" s="21">
        <f>IF(OR(A74="",B74="",C74="",F74="",G74=""),"",TEXT(A74,"yyyymmdd")&amp;"|"&amp;B74&amp;"|"&amp;C74&amp;"|"&amp;F74&amp;"|"&amp;G74)</f>
        <v/>
      </c>
      <c r="N74" s="22">
        <f>IF(A74="","",IF(OR(B74="",C74="",F74="",G74="",H74=""),"À compléter",IF(AND(A74&lt;Paramètres!$B$8,I74=""),"Relevé manquant",IF(I74="","En attente",IF(COUNTIF($M$2:$M$111,M74)&gt;1,"Doublon",IF(AND(H74&gt;0,K74&lt;Paramètres!$B$5),"Sous-mobilisation",IF(AND(H74&gt;0,K74&gt;Paramètres!$B$6),"Surmobilisation","OK")))))))</f>
        <v/>
      </c>
    </row>
    <row r="75">
      <c r="A75" s="39" t="n"/>
      <c r="B75" s="15" t="n"/>
      <c r="C75" s="15" t="n"/>
      <c r="D75" s="16">
        <f>IFERROR(_xlfn.XLOOKUP($C75,Entreprises!$A$2:$A$101,Entreprises!$B$2:$B$101),"")</f>
        <v/>
      </c>
      <c r="E75" s="16">
        <f>IFERROR(_xlfn.XLOOKUP($C75,Entreprises!$A$2:$A$101,Entreprises!$C$2:$C$101),"")</f>
        <v/>
      </c>
      <c r="F75" s="17" t="n"/>
      <c r="G75" s="17" t="n"/>
      <c r="H75" s="18" t="n"/>
      <c r="I75" s="18" t="n"/>
      <c r="J75" s="19">
        <f>IF(OR(H75="",I75=""),"",I75-H75)</f>
        <v/>
      </c>
      <c r="K75" s="20">
        <f>IF(OR(H75="",I75="",H75=0),"",IFERROR(I75/H75,""))</f>
        <v/>
      </c>
      <c r="L75" s="17" t="n"/>
      <c r="M75" s="21">
        <f>IF(OR(A75="",B75="",C75="",F75="",G75=""),"",TEXT(A75,"yyyymmdd")&amp;"|"&amp;B75&amp;"|"&amp;C75&amp;"|"&amp;F75&amp;"|"&amp;G75)</f>
        <v/>
      </c>
      <c r="N75" s="22">
        <f>IF(A75="","",IF(OR(B75="",C75="",F75="",G75="",H75=""),"À compléter",IF(AND(A75&lt;Paramètres!$B$8,I75=""),"Relevé manquant",IF(I75="","En attente",IF(COUNTIF($M$2:$M$111,M75)&gt;1,"Doublon",IF(AND(H75&gt;0,K75&lt;Paramètres!$B$5),"Sous-mobilisation",IF(AND(H75&gt;0,K75&gt;Paramètres!$B$6),"Surmobilisation","OK")))))))</f>
        <v/>
      </c>
    </row>
    <row r="76">
      <c r="A76" s="39" t="n"/>
      <c r="B76" s="15" t="n"/>
      <c r="C76" s="15" t="n"/>
      <c r="D76" s="16">
        <f>IFERROR(_xlfn.XLOOKUP($C76,Entreprises!$A$2:$A$101,Entreprises!$B$2:$B$101),"")</f>
        <v/>
      </c>
      <c r="E76" s="16">
        <f>IFERROR(_xlfn.XLOOKUP($C76,Entreprises!$A$2:$A$101,Entreprises!$C$2:$C$101),"")</f>
        <v/>
      </c>
      <c r="F76" s="17" t="n"/>
      <c r="G76" s="17" t="n"/>
      <c r="H76" s="18" t="n"/>
      <c r="I76" s="18" t="n"/>
      <c r="J76" s="19">
        <f>IF(OR(H76="",I76=""),"",I76-H76)</f>
        <v/>
      </c>
      <c r="K76" s="20">
        <f>IF(OR(H76="",I76="",H76=0),"",IFERROR(I76/H76,""))</f>
        <v/>
      </c>
      <c r="L76" s="17" t="n"/>
      <c r="M76" s="21">
        <f>IF(OR(A76="",B76="",C76="",F76="",G76=""),"",TEXT(A76,"yyyymmdd")&amp;"|"&amp;B76&amp;"|"&amp;C76&amp;"|"&amp;F76&amp;"|"&amp;G76)</f>
        <v/>
      </c>
      <c r="N76" s="22">
        <f>IF(A76="","",IF(OR(B76="",C76="",F76="",G76="",H76=""),"À compléter",IF(AND(A76&lt;Paramètres!$B$8,I76=""),"Relevé manquant",IF(I76="","En attente",IF(COUNTIF($M$2:$M$111,M76)&gt;1,"Doublon",IF(AND(H76&gt;0,K76&lt;Paramètres!$B$5),"Sous-mobilisation",IF(AND(H76&gt;0,K76&gt;Paramètres!$B$6),"Surmobilisation","OK")))))))</f>
        <v/>
      </c>
    </row>
    <row r="77">
      <c r="A77" s="39" t="n"/>
      <c r="B77" s="15" t="n"/>
      <c r="C77" s="15" t="n"/>
      <c r="D77" s="16">
        <f>IFERROR(_xlfn.XLOOKUP($C77,Entreprises!$A$2:$A$101,Entreprises!$B$2:$B$101),"")</f>
        <v/>
      </c>
      <c r="E77" s="16">
        <f>IFERROR(_xlfn.XLOOKUP($C77,Entreprises!$A$2:$A$101,Entreprises!$C$2:$C$101),"")</f>
        <v/>
      </c>
      <c r="F77" s="17" t="n"/>
      <c r="G77" s="17" t="n"/>
      <c r="H77" s="18" t="n"/>
      <c r="I77" s="18" t="n"/>
      <c r="J77" s="19">
        <f>IF(OR(H77="",I77=""),"",I77-H77)</f>
        <v/>
      </c>
      <c r="K77" s="20">
        <f>IF(OR(H77="",I77="",H77=0),"",IFERROR(I77/H77,""))</f>
        <v/>
      </c>
      <c r="L77" s="17" t="n"/>
      <c r="M77" s="21">
        <f>IF(OR(A77="",B77="",C77="",F77="",G77=""),"",TEXT(A77,"yyyymmdd")&amp;"|"&amp;B77&amp;"|"&amp;C77&amp;"|"&amp;F77&amp;"|"&amp;G77)</f>
        <v/>
      </c>
      <c r="N77" s="22">
        <f>IF(A77="","",IF(OR(B77="",C77="",F77="",G77="",H77=""),"À compléter",IF(AND(A77&lt;Paramètres!$B$8,I77=""),"Relevé manquant",IF(I77="","En attente",IF(COUNTIF($M$2:$M$111,M77)&gt;1,"Doublon",IF(AND(H77&gt;0,K77&lt;Paramètres!$B$5),"Sous-mobilisation",IF(AND(H77&gt;0,K77&gt;Paramètres!$B$6),"Surmobilisation","OK")))))))</f>
        <v/>
      </c>
    </row>
    <row r="78">
      <c r="A78" s="39" t="n"/>
      <c r="B78" s="15" t="n"/>
      <c r="C78" s="15" t="n"/>
      <c r="D78" s="16">
        <f>IFERROR(_xlfn.XLOOKUP($C78,Entreprises!$A$2:$A$101,Entreprises!$B$2:$B$101),"")</f>
        <v/>
      </c>
      <c r="E78" s="16">
        <f>IFERROR(_xlfn.XLOOKUP($C78,Entreprises!$A$2:$A$101,Entreprises!$C$2:$C$101),"")</f>
        <v/>
      </c>
      <c r="F78" s="17" t="n"/>
      <c r="G78" s="17" t="n"/>
      <c r="H78" s="18" t="n"/>
      <c r="I78" s="18" t="n"/>
      <c r="J78" s="19">
        <f>IF(OR(H78="",I78=""),"",I78-H78)</f>
        <v/>
      </c>
      <c r="K78" s="20">
        <f>IF(OR(H78="",I78="",H78=0),"",IFERROR(I78/H78,""))</f>
        <v/>
      </c>
      <c r="L78" s="17" t="n"/>
      <c r="M78" s="21">
        <f>IF(OR(A78="",B78="",C78="",F78="",G78=""),"",TEXT(A78,"yyyymmdd")&amp;"|"&amp;B78&amp;"|"&amp;C78&amp;"|"&amp;F78&amp;"|"&amp;G78)</f>
        <v/>
      </c>
      <c r="N78" s="22">
        <f>IF(A78="","",IF(OR(B78="",C78="",F78="",G78="",H78=""),"À compléter",IF(AND(A78&lt;Paramètres!$B$8,I78=""),"Relevé manquant",IF(I78="","En attente",IF(COUNTIF($M$2:$M$111,M78)&gt;1,"Doublon",IF(AND(H78&gt;0,K78&lt;Paramètres!$B$5),"Sous-mobilisation",IF(AND(H78&gt;0,K78&gt;Paramètres!$B$6),"Surmobilisation","OK")))))))</f>
        <v/>
      </c>
    </row>
    <row r="79">
      <c r="A79" s="39" t="n"/>
      <c r="B79" s="15" t="n"/>
      <c r="C79" s="15" t="n"/>
      <c r="D79" s="16">
        <f>IFERROR(_xlfn.XLOOKUP($C79,Entreprises!$A$2:$A$101,Entreprises!$B$2:$B$101),"")</f>
        <v/>
      </c>
      <c r="E79" s="16">
        <f>IFERROR(_xlfn.XLOOKUP($C79,Entreprises!$A$2:$A$101,Entreprises!$C$2:$C$101),"")</f>
        <v/>
      </c>
      <c r="F79" s="17" t="n"/>
      <c r="G79" s="17" t="n"/>
      <c r="H79" s="18" t="n"/>
      <c r="I79" s="18" t="n"/>
      <c r="J79" s="19">
        <f>IF(OR(H79="",I79=""),"",I79-H79)</f>
        <v/>
      </c>
      <c r="K79" s="20">
        <f>IF(OR(H79="",I79="",H79=0),"",IFERROR(I79/H79,""))</f>
        <v/>
      </c>
      <c r="L79" s="17" t="n"/>
      <c r="M79" s="21">
        <f>IF(OR(A79="",B79="",C79="",F79="",G79=""),"",TEXT(A79,"yyyymmdd")&amp;"|"&amp;B79&amp;"|"&amp;C79&amp;"|"&amp;F79&amp;"|"&amp;G79)</f>
        <v/>
      </c>
      <c r="N79" s="22">
        <f>IF(A79="","",IF(OR(B79="",C79="",F79="",G79="",H79=""),"À compléter",IF(AND(A79&lt;Paramètres!$B$8,I79=""),"Relevé manquant",IF(I79="","En attente",IF(COUNTIF($M$2:$M$111,M79)&gt;1,"Doublon",IF(AND(H79&gt;0,K79&lt;Paramètres!$B$5),"Sous-mobilisation",IF(AND(H79&gt;0,K79&gt;Paramètres!$B$6),"Surmobilisation","OK")))))))</f>
        <v/>
      </c>
    </row>
    <row r="80">
      <c r="A80" s="39" t="n"/>
      <c r="B80" s="15" t="n"/>
      <c r="C80" s="15" t="n"/>
      <c r="D80" s="16">
        <f>IFERROR(_xlfn.XLOOKUP($C80,Entreprises!$A$2:$A$101,Entreprises!$B$2:$B$101),"")</f>
        <v/>
      </c>
      <c r="E80" s="16">
        <f>IFERROR(_xlfn.XLOOKUP($C80,Entreprises!$A$2:$A$101,Entreprises!$C$2:$C$101),"")</f>
        <v/>
      </c>
      <c r="F80" s="17" t="n"/>
      <c r="G80" s="17" t="n"/>
      <c r="H80" s="18" t="n"/>
      <c r="I80" s="18" t="n"/>
      <c r="J80" s="19">
        <f>IF(OR(H80="",I80=""),"",I80-H80)</f>
        <v/>
      </c>
      <c r="K80" s="20">
        <f>IF(OR(H80="",I80="",H80=0),"",IFERROR(I80/H80,""))</f>
        <v/>
      </c>
      <c r="L80" s="17" t="n"/>
      <c r="M80" s="21">
        <f>IF(OR(A80="",B80="",C80="",F80="",G80=""),"",TEXT(A80,"yyyymmdd")&amp;"|"&amp;B80&amp;"|"&amp;C80&amp;"|"&amp;F80&amp;"|"&amp;G80)</f>
        <v/>
      </c>
      <c r="N80" s="22">
        <f>IF(A80="","",IF(OR(B80="",C80="",F80="",G80="",H80=""),"À compléter",IF(AND(A80&lt;Paramètres!$B$8,I80=""),"Relevé manquant",IF(I80="","En attente",IF(COUNTIF($M$2:$M$111,M80)&gt;1,"Doublon",IF(AND(H80&gt;0,K80&lt;Paramètres!$B$5),"Sous-mobilisation",IF(AND(H80&gt;0,K80&gt;Paramètres!$B$6),"Surmobilisation","OK")))))))</f>
        <v/>
      </c>
    </row>
    <row r="81">
      <c r="A81" s="39" t="n"/>
      <c r="B81" s="15" t="n"/>
      <c r="C81" s="15" t="n"/>
      <c r="D81" s="16">
        <f>IFERROR(_xlfn.XLOOKUP($C81,Entreprises!$A$2:$A$101,Entreprises!$B$2:$B$101),"")</f>
        <v/>
      </c>
      <c r="E81" s="16">
        <f>IFERROR(_xlfn.XLOOKUP($C81,Entreprises!$A$2:$A$101,Entreprises!$C$2:$C$101),"")</f>
        <v/>
      </c>
      <c r="F81" s="17" t="n"/>
      <c r="G81" s="17" t="n"/>
      <c r="H81" s="18" t="n"/>
      <c r="I81" s="18" t="n"/>
      <c r="J81" s="19">
        <f>IF(OR(H81="",I81=""),"",I81-H81)</f>
        <v/>
      </c>
      <c r="K81" s="20">
        <f>IF(OR(H81="",I81="",H81=0),"",IFERROR(I81/H81,""))</f>
        <v/>
      </c>
      <c r="L81" s="17" t="n"/>
      <c r="M81" s="21">
        <f>IF(OR(A81="",B81="",C81="",F81="",G81=""),"",TEXT(A81,"yyyymmdd")&amp;"|"&amp;B81&amp;"|"&amp;C81&amp;"|"&amp;F81&amp;"|"&amp;G81)</f>
        <v/>
      </c>
      <c r="N81" s="22">
        <f>IF(A81="","",IF(OR(B81="",C81="",F81="",G81="",H81=""),"À compléter",IF(AND(A81&lt;Paramètres!$B$8,I81=""),"Relevé manquant",IF(I81="","En attente",IF(COUNTIF($M$2:$M$111,M81)&gt;1,"Doublon",IF(AND(H81&gt;0,K81&lt;Paramètres!$B$5),"Sous-mobilisation",IF(AND(H81&gt;0,K81&gt;Paramètres!$B$6),"Surmobilisation","OK")))))))</f>
        <v/>
      </c>
    </row>
    <row r="82">
      <c r="A82" s="39" t="n"/>
      <c r="B82" s="15" t="n"/>
      <c r="C82" s="15" t="n"/>
      <c r="D82" s="16">
        <f>IFERROR(_xlfn.XLOOKUP($C82,Entreprises!$A$2:$A$101,Entreprises!$B$2:$B$101),"")</f>
        <v/>
      </c>
      <c r="E82" s="16">
        <f>IFERROR(_xlfn.XLOOKUP($C82,Entreprises!$A$2:$A$101,Entreprises!$C$2:$C$101),"")</f>
        <v/>
      </c>
      <c r="F82" s="17" t="n"/>
      <c r="G82" s="17" t="n"/>
      <c r="H82" s="18" t="n"/>
      <c r="I82" s="18" t="n"/>
      <c r="J82" s="19">
        <f>IF(OR(H82="",I82=""),"",I82-H82)</f>
        <v/>
      </c>
      <c r="K82" s="20">
        <f>IF(OR(H82="",I82="",H82=0),"",IFERROR(I82/H82,""))</f>
        <v/>
      </c>
      <c r="L82" s="17" t="n"/>
      <c r="M82" s="21">
        <f>IF(OR(A82="",B82="",C82="",F82="",G82=""),"",TEXT(A82,"yyyymmdd")&amp;"|"&amp;B82&amp;"|"&amp;C82&amp;"|"&amp;F82&amp;"|"&amp;G82)</f>
        <v/>
      </c>
      <c r="N82" s="22">
        <f>IF(A82="","",IF(OR(B82="",C82="",F82="",G82="",H82=""),"À compléter",IF(AND(A82&lt;Paramètres!$B$8,I82=""),"Relevé manquant",IF(I82="","En attente",IF(COUNTIF($M$2:$M$111,M82)&gt;1,"Doublon",IF(AND(H82&gt;0,K82&lt;Paramètres!$B$5),"Sous-mobilisation",IF(AND(H82&gt;0,K82&gt;Paramètres!$B$6),"Surmobilisation","OK")))))))</f>
        <v/>
      </c>
    </row>
    <row r="83">
      <c r="A83" s="39" t="n"/>
      <c r="B83" s="15" t="n"/>
      <c r="C83" s="15" t="n"/>
      <c r="D83" s="16">
        <f>IFERROR(_xlfn.XLOOKUP($C83,Entreprises!$A$2:$A$101,Entreprises!$B$2:$B$101),"")</f>
        <v/>
      </c>
      <c r="E83" s="16">
        <f>IFERROR(_xlfn.XLOOKUP($C83,Entreprises!$A$2:$A$101,Entreprises!$C$2:$C$101),"")</f>
        <v/>
      </c>
      <c r="F83" s="17" t="n"/>
      <c r="G83" s="17" t="n"/>
      <c r="H83" s="18" t="n"/>
      <c r="I83" s="18" t="n"/>
      <c r="J83" s="19">
        <f>IF(OR(H83="",I83=""),"",I83-H83)</f>
        <v/>
      </c>
      <c r="K83" s="20">
        <f>IF(OR(H83="",I83="",H83=0),"",IFERROR(I83/H83,""))</f>
        <v/>
      </c>
      <c r="L83" s="17" t="n"/>
      <c r="M83" s="21">
        <f>IF(OR(A83="",B83="",C83="",F83="",G83=""),"",TEXT(A83,"yyyymmdd")&amp;"|"&amp;B83&amp;"|"&amp;C83&amp;"|"&amp;F83&amp;"|"&amp;G83)</f>
        <v/>
      </c>
      <c r="N83" s="22">
        <f>IF(A83="","",IF(OR(B83="",C83="",F83="",G83="",H83=""),"À compléter",IF(AND(A83&lt;Paramètres!$B$8,I83=""),"Relevé manquant",IF(I83="","En attente",IF(COUNTIF($M$2:$M$111,M83)&gt;1,"Doublon",IF(AND(H83&gt;0,K83&lt;Paramètres!$B$5),"Sous-mobilisation",IF(AND(H83&gt;0,K83&gt;Paramètres!$B$6),"Surmobilisation","OK")))))))</f>
        <v/>
      </c>
    </row>
    <row r="84">
      <c r="A84" s="39" t="n"/>
      <c r="B84" s="15" t="n"/>
      <c r="C84" s="15" t="n"/>
      <c r="D84" s="16">
        <f>IFERROR(_xlfn.XLOOKUP($C84,Entreprises!$A$2:$A$101,Entreprises!$B$2:$B$101),"")</f>
        <v/>
      </c>
      <c r="E84" s="16">
        <f>IFERROR(_xlfn.XLOOKUP($C84,Entreprises!$A$2:$A$101,Entreprises!$C$2:$C$101),"")</f>
        <v/>
      </c>
      <c r="F84" s="17" t="n"/>
      <c r="G84" s="17" t="n"/>
      <c r="H84" s="18" t="n"/>
      <c r="I84" s="18" t="n"/>
      <c r="J84" s="19">
        <f>IF(OR(H84="",I84=""),"",I84-H84)</f>
        <v/>
      </c>
      <c r="K84" s="20">
        <f>IF(OR(H84="",I84="",H84=0),"",IFERROR(I84/H84,""))</f>
        <v/>
      </c>
      <c r="L84" s="17" t="n"/>
      <c r="M84" s="21">
        <f>IF(OR(A84="",B84="",C84="",F84="",G84=""),"",TEXT(A84,"yyyymmdd")&amp;"|"&amp;B84&amp;"|"&amp;C84&amp;"|"&amp;F84&amp;"|"&amp;G84)</f>
        <v/>
      </c>
      <c r="N84" s="22">
        <f>IF(A84="","",IF(OR(B84="",C84="",F84="",G84="",H84=""),"À compléter",IF(AND(A84&lt;Paramètres!$B$8,I84=""),"Relevé manquant",IF(I84="","En attente",IF(COUNTIF($M$2:$M$111,M84)&gt;1,"Doublon",IF(AND(H84&gt;0,K84&lt;Paramètres!$B$5),"Sous-mobilisation",IF(AND(H84&gt;0,K84&gt;Paramètres!$B$6),"Surmobilisation","OK")))))))</f>
        <v/>
      </c>
    </row>
    <row r="85">
      <c r="A85" s="39" t="n"/>
      <c r="B85" s="15" t="n"/>
      <c r="C85" s="15" t="n"/>
      <c r="D85" s="16">
        <f>IFERROR(_xlfn.XLOOKUP($C85,Entreprises!$A$2:$A$101,Entreprises!$B$2:$B$101),"")</f>
        <v/>
      </c>
      <c r="E85" s="16">
        <f>IFERROR(_xlfn.XLOOKUP($C85,Entreprises!$A$2:$A$101,Entreprises!$C$2:$C$101),"")</f>
        <v/>
      </c>
      <c r="F85" s="17" t="n"/>
      <c r="G85" s="17" t="n"/>
      <c r="H85" s="18" t="n"/>
      <c r="I85" s="18" t="n"/>
      <c r="J85" s="19">
        <f>IF(OR(H85="",I85=""),"",I85-H85)</f>
        <v/>
      </c>
      <c r="K85" s="20">
        <f>IF(OR(H85="",I85="",H85=0),"",IFERROR(I85/H85,""))</f>
        <v/>
      </c>
      <c r="L85" s="17" t="n"/>
      <c r="M85" s="21">
        <f>IF(OR(A85="",B85="",C85="",F85="",G85=""),"",TEXT(A85,"yyyymmdd")&amp;"|"&amp;B85&amp;"|"&amp;C85&amp;"|"&amp;F85&amp;"|"&amp;G85)</f>
        <v/>
      </c>
      <c r="N85" s="22">
        <f>IF(A85="","",IF(OR(B85="",C85="",F85="",G85="",H85=""),"À compléter",IF(AND(A85&lt;Paramètres!$B$8,I85=""),"Relevé manquant",IF(I85="","En attente",IF(COUNTIF($M$2:$M$111,M85)&gt;1,"Doublon",IF(AND(H85&gt;0,K85&lt;Paramètres!$B$5),"Sous-mobilisation",IF(AND(H85&gt;0,K85&gt;Paramètres!$B$6),"Surmobilisation","OK")))))))</f>
        <v/>
      </c>
    </row>
    <row r="86">
      <c r="A86" s="39" t="n"/>
      <c r="B86" s="15" t="n"/>
      <c r="C86" s="15" t="n"/>
      <c r="D86" s="16">
        <f>IFERROR(_xlfn.XLOOKUP($C86,Entreprises!$A$2:$A$101,Entreprises!$B$2:$B$101),"")</f>
        <v/>
      </c>
      <c r="E86" s="16">
        <f>IFERROR(_xlfn.XLOOKUP($C86,Entreprises!$A$2:$A$101,Entreprises!$C$2:$C$101),"")</f>
        <v/>
      </c>
      <c r="F86" s="17" t="n"/>
      <c r="G86" s="17" t="n"/>
      <c r="H86" s="18" t="n"/>
      <c r="I86" s="18" t="n"/>
      <c r="J86" s="19">
        <f>IF(OR(H86="",I86=""),"",I86-H86)</f>
        <v/>
      </c>
      <c r="K86" s="20">
        <f>IF(OR(H86="",I86="",H86=0),"",IFERROR(I86/H86,""))</f>
        <v/>
      </c>
      <c r="L86" s="17" t="n"/>
      <c r="M86" s="21">
        <f>IF(OR(A86="",B86="",C86="",F86="",G86=""),"",TEXT(A86,"yyyymmdd")&amp;"|"&amp;B86&amp;"|"&amp;C86&amp;"|"&amp;F86&amp;"|"&amp;G86)</f>
        <v/>
      </c>
      <c r="N86" s="22">
        <f>IF(A86="","",IF(OR(B86="",C86="",F86="",G86="",H86=""),"À compléter",IF(AND(A86&lt;Paramètres!$B$8,I86=""),"Relevé manquant",IF(I86="","En attente",IF(COUNTIF($M$2:$M$111,M86)&gt;1,"Doublon",IF(AND(H86&gt;0,K86&lt;Paramètres!$B$5),"Sous-mobilisation",IF(AND(H86&gt;0,K86&gt;Paramètres!$B$6),"Surmobilisation","OK")))))))</f>
        <v/>
      </c>
    </row>
    <row r="87">
      <c r="A87" s="39" t="n"/>
      <c r="B87" s="15" t="n"/>
      <c r="C87" s="15" t="n"/>
      <c r="D87" s="16">
        <f>IFERROR(_xlfn.XLOOKUP($C87,Entreprises!$A$2:$A$101,Entreprises!$B$2:$B$101),"")</f>
        <v/>
      </c>
      <c r="E87" s="16">
        <f>IFERROR(_xlfn.XLOOKUP($C87,Entreprises!$A$2:$A$101,Entreprises!$C$2:$C$101),"")</f>
        <v/>
      </c>
      <c r="F87" s="17" t="n"/>
      <c r="G87" s="17" t="n"/>
      <c r="H87" s="18" t="n"/>
      <c r="I87" s="18" t="n"/>
      <c r="J87" s="19">
        <f>IF(OR(H87="",I87=""),"",I87-H87)</f>
        <v/>
      </c>
      <c r="K87" s="20">
        <f>IF(OR(H87="",I87="",H87=0),"",IFERROR(I87/H87,""))</f>
        <v/>
      </c>
      <c r="L87" s="17" t="n"/>
      <c r="M87" s="21">
        <f>IF(OR(A87="",B87="",C87="",F87="",G87=""),"",TEXT(A87,"yyyymmdd")&amp;"|"&amp;B87&amp;"|"&amp;C87&amp;"|"&amp;F87&amp;"|"&amp;G87)</f>
        <v/>
      </c>
      <c r="N87" s="22">
        <f>IF(A87="","",IF(OR(B87="",C87="",F87="",G87="",H87=""),"À compléter",IF(AND(A87&lt;Paramètres!$B$8,I87=""),"Relevé manquant",IF(I87="","En attente",IF(COUNTIF($M$2:$M$111,M87)&gt;1,"Doublon",IF(AND(H87&gt;0,K87&lt;Paramètres!$B$5),"Sous-mobilisation",IF(AND(H87&gt;0,K87&gt;Paramètres!$B$6),"Surmobilisation","OK")))))))</f>
        <v/>
      </c>
    </row>
    <row r="88">
      <c r="A88" s="39" t="n"/>
      <c r="B88" s="15" t="n"/>
      <c r="C88" s="15" t="n"/>
      <c r="D88" s="16">
        <f>IFERROR(_xlfn.XLOOKUP($C88,Entreprises!$A$2:$A$101,Entreprises!$B$2:$B$101),"")</f>
        <v/>
      </c>
      <c r="E88" s="16">
        <f>IFERROR(_xlfn.XLOOKUP($C88,Entreprises!$A$2:$A$101,Entreprises!$C$2:$C$101),"")</f>
        <v/>
      </c>
      <c r="F88" s="17" t="n"/>
      <c r="G88" s="17" t="n"/>
      <c r="H88" s="18" t="n"/>
      <c r="I88" s="18" t="n"/>
      <c r="J88" s="19">
        <f>IF(OR(H88="",I88=""),"",I88-H88)</f>
        <v/>
      </c>
      <c r="K88" s="20">
        <f>IF(OR(H88="",I88="",H88=0),"",IFERROR(I88/H88,""))</f>
        <v/>
      </c>
      <c r="L88" s="17" t="n"/>
      <c r="M88" s="21">
        <f>IF(OR(A88="",B88="",C88="",F88="",G88=""),"",TEXT(A88,"yyyymmdd")&amp;"|"&amp;B88&amp;"|"&amp;C88&amp;"|"&amp;F88&amp;"|"&amp;G88)</f>
        <v/>
      </c>
      <c r="N88" s="22">
        <f>IF(A88="","",IF(OR(B88="",C88="",F88="",G88="",H88=""),"À compléter",IF(AND(A88&lt;Paramètres!$B$8,I88=""),"Relevé manquant",IF(I88="","En attente",IF(COUNTIF($M$2:$M$111,M88)&gt;1,"Doublon",IF(AND(H88&gt;0,K88&lt;Paramètres!$B$5),"Sous-mobilisation",IF(AND(H88&gt;0,K88&gt;Paramètres!$B$6),"Surmobilisation","OK")))))))</f>
        <v/>
      </c>
    </row>
    <row r="89">
      <c r="A89" s="39" t="n"/>
      <c r="B89" s="15" t="n"/>
      <c r="C89" s="15" t="n"/>
      <c r="D89" s="16">
        <f>IFERROR(_xlfn.XLOOKUP($C89,Entreprises!$A$2:$A$101,Entreprises!$B$2:$B$101),"")</f>
        <v/>
      </c>
      <c r="E89" s="16">
        <f>IFERROR(_xlfn.XLOOKUP($C89,Entreprises!$A$2:$A$101,Entreprises!$C$2:$C$101),"")</f>
        <v/>
      </c>
      <c r="F89" s="17" t="n"/>
      <c r="G89" s="17" t="n"/>
      <c r="H89" s="18" t="n"/>
      <c r="I89" s="18" t="n"/>
      <c r="J89" s="19">
        <f>IF(OR(H89="",I89=""),"",I89-H89)</f>
        <v/>
      </c>
      <c r="K89" s="20">
        <f>IF(OR(H89="",I89="",H89=0),"",IFERROR(I89/H89,""))</f>
        <v/>
      </c>
      <c r="L89" s="17" t="n"/>
      <c r="M89" s="21">
        <f>IF(OR(A89="",B89="",C89="",F89="",G89=""),"",TEXT(A89,"yyyymmdd")&amp;"|"&amp;B89&amp;"|"&amp;C89&amp;"|"&amp;F89&amp;"|"&amp;G89)</f>
        <v/>
      </c>
      <c r="N89" s="22">
        <f>IF(A89="","",IF(OR(B89="",C89="",F89="",G89="",H89=""),"À compléter",IF(AND(A89&lt;Paramètres!$B$8,I89=""),"Relevé manquant",IF(I89="","En attente",IF(COUNTIF($M$2:$M$111,M89)&gt;1,"Doublon",IF(AND(H89&gt;0,K89&lt;Paramètres!$B$5),"Sous-mobilisation",IF(AND(H89&gt;0,K89&gt;Paramètres!$B$6),"Surmobilisation","OK")))))))</f>
        <v/>
      </c>
    </row>
    <row r="90">
      <c r="A90" s="39" t="n"/>
      <c r="B90" s="15" t="n"/>
      <c r="C90" s="15" t="n"/>
      <c r="D90" s="16">
        <f>IFERROR(_xlfn.XLOOKUP($C90,Entreprises!$A$2:$A$101,Entreprises!$B$2:$B$101),"")</f>
        <v/>
      </c>
      <c r="E90" s="16">
        <f>IFERROR(_xlfn.XLOOKUP($C90,Entreprises!$A$2:$A$101,Entreprises!$C$2:$C$101),"")</f>
        <v/>
      </c>
      <c r="F90" s="17" t="n"/>
      <c r="G90" s="17" t="n"/>
      <c r="H90" s="18" t="n"/>
      <c r="I90" s="18" t="n"/>
      <c r="J90" s="19">
        <f>IF(OR(H90="",I90=""),"",I90-H90)</f>
        <v/>
      </c>
      <c r="K90" s="20">
        <f>IF(OR(H90="",I90="",H90=0),"",IFERROR(I90/H90,""))</f>
        <v/>
      </c>
      <c r="L90" s="17" t="n"/>
      <c r="M90" s="21">
        <f>IF(OR(A90="",B90="",C90="",F90="",G90=""),"",TEXT(A90,"yyyymmdd")&amp;"|"&amp;B90&amp;"|"&amp;C90&amp;"|"&amp;F90&amp;"|"&amp;G90)</f>
        <v/>
      </c>
      <c r="N90" s="22">
        <f>IF(A90="","",IF(OR(B90="",C90="",F90="",G90="",H90=""),"À compléter",IF(AND(A90&lt;Paramètres!$B$8,I90=""),"Relevé manquant",IF(I90="","En attente",IF(COUNTIF($M$2:$M$111,M90)&gt;1,"Doublon",IF(AND(H90&gt;0,K90&lt;Paramètres!$B$5),"Sous-mobilisation",IF(AND(H90&gt;0,K90&gt;Paramètres!$B$6),"Surmobilisation","OK")))))))</f>
        <v/>
      </c>
    </row>
    <row r="91">
      <c r="A91" s="39" t="n"/>
      <c r="B91" s="15" t="n"/>
      <c r="C91" s="15" t="n"/>
      <c r="D91" s="16">
        <f>IFERROR(_xlfn.XLOOKUP($C91,Entreprises!$A$2:$A$101,Entreprises!$B$2:$B$101),"")</f>
        <v/>
      </c>
      <c r="E91" s="16">
        <f>IFERROR(_xlfn.XLOOKUP($C91,Entreprises!$A$2:$A$101,Entreprises!$C$2:$C$101),"")</f>
        <v/>
      </c>
      <c r="F91" s="17" t="n"/>
      <c r="G91" s="17" t="n"/>
      <c r="H91" s="18" t="n"/>
      <c r="I91" s="18" t="n"/>
      <c r="J91" s="19">
        <f>IF(OR(H91="",I91=""),"",I91-H91)</f>
        <v/>
      </c>
      <c r="K91" s="20">
        <f>IF(OR(H91="",I91="",H91=0),"",IFERROR(I91/H91,""))</f>
        <v/>
      </c>
      <c r="L91" s="17" t="n"/>
      <c r="M91" s="21">
        <f>IF(OR(A91="",B91="",C91="",F91="",G91=""),"",TEXT(A91,"yyyymmdd")&amp;"|"&amp;B91&amp;"|"&amp;C91&amp;"|"&amp;F91&amp;"|"&amp;G91)</f>
        <v/>
      </c>
      <c r="N91" s="22">
        <f>IF(A91="","",IF(OR(B91="",C91="",F91="",G91="",H91=""),"À compléter",IF(AND(A91&lt;Paramètres!$B$8,I91=""),"Relevé manquant",IF(I91="","En attente",IF(COUNTIF($M$2:$M$111,M91)&gt;1,"Doublon",IF(AND(H91&gt;0,K91&lt;Paramètres!$B$5),"Sous-mobilisation",IF(AND(H91&gt;0,K91&gt;Paramètres!$B$6),"Surmobilisation","OK")))))))</f>
        <v/>
      </c>
    </row>
    <row r="92">
      <c r="A92" s="39" t="n"/>
      <c r="B92" s="15" t="n"/>
      <c r="C92" s="15" t="n"/>
      <c r="D92" s="16">
        <f>IFERROR(_xlfn.XLOOKUP($C92,Entreprises!$A$2:$A$101,Entreprises!$B$2:$B$101),"")</f>
        <v/>
      </c>
      <c r="E92" s="16">
        <f>IFERROR(_xlfn.XLOOKUP($C92,Entreprises!$A$2:$A$101,Entreprises!$C$2:$C$101),"")</f>
        <v/>
      </c>
      <c r="F92" s="17" t="n"/>
      <c r="G92" s="17" t="n"/>
      <c r="H92" s="18" t="n"/>
      <c r="I92" s="18" t="n"/>
      <c r="J92" s="19">
        <f>IF(OR(H92="",I92=""),"",I92-H92)</f>
        <v/>
      </c>
      <c r="K92" s="20">
        <f>IF(OR(H92="",I92="",H92=0),"",IFERROR(I92/H92,""))</f>
        <v/>
      </c>
      <c r="L92" s="17" t="n"/>
      <c r="M92" s="21">
        <f>IF(OR(A92="",B92="",C92="",F92="",G92=""),"",TEXT(A92,"yyyymmdd")&amp;"|"&amp;B92&amp;"|"&amp;C92&amp;"|"&amp;F92&amp;"|"&amp;G92)</f>
        <v/>
      </c>
      <c r="N92" s="22">
        <f>IF(A92="","",IF(OR(B92="",C92="",F92="",G92="",H92=""),"À compléter",IF(AND(A92&lt;Paramètres!$B$8,I92=""),"Relevé manquant",IF(I92="","En attente",IF(COUNTIF($M$2:$M$111,M92)&gt;1,"Doublon",IF(AND(H92&gt;0,K92&lt;Paramètres!$B$5),"Sous-mobilisation",IF(AND(H92&gt;0,K92&gt;Paramètres!$B$6),"Surmobilisation","OK")))))))</f>
        <v/>
      </c>
    </row>
    <row r="93">
      <c r="A93" s="39" t="n"/>
      <c r="B93" s="15" t="n"/>
      <c r="C93" s="15" t="n"/>
      <c r="D93" s="16">
        <f>IFERROR(_xlfn.XLOOKUP($C93,Entreprises!$A$2:$A$101,Entreprises!$B$2:$B$101),"")</f>
        <v/>
      </c>
      <c r="E93" s="16">
        <f>IFERROR(_xlfn.XLOOKUP($C93,Entreprises!$A$2:$A$101,Entreprises!$C$2:$C$101),"")</f>
        <v/>
      </c>
      <c r="F93" s="17" t="n"/>
      <c r="G93" s="17" t="n"/>
      <c r="H93" s="18" t="n"/>
      <c r="I93" s="18" t="n"/>
      <c r="J93" s="19">
        <f>IF(OR(H93="",I93=""),"",I93-H93)</f>
        <v/>
      </c>
      <c r="K93" s="20">
        <f>IF(OR(H93="",I93="",H93=0),"",IFERROR(I93/H93,""))</f>
        <v/>
      </c>
      <c r="L93" s="17" t="n"/>
      <c r="M93" s="21">
        <f>IF(OR(A93="",B93="",C93="",F93="",G93=""),"",TEXT(A93,"yyyymmdd")&amp;"|"&amp;B93&amp;"|"&amp;C93&amp;"|"&amp;F93&amp;"|"&amp;G93)</f>
        <v/>
      </c>
      <c r="N93" s="22">
        <f>IF(A93="","",IF(OR(B93="",C93="",F93="",G93="",H93=""),"À compléter",IF(AND(A93&lt;Paramètres!$B$8,I93=""),"Relevé manquant",IF(I93="","En attente",IF(COUNTIF($M$2:$M$111,M93)&gt;1,"Doublon",IF(AND(H93&gt;0,K93&lt;Paramètres!$B$5),"Sous-mobilisation",IF(AND(H93&gt;0,K93&gt;Paramètres!$B$6),"Surmobilisation","OK")))))))</f>
        <v/>
      </c>
    </row>
    <row r="94">
      <c r="A94" s="39" t="n"/>
      <c r="B94" s="15" t="n"/>
      <c r="C94" s="15" t="n"/>
      <c r="D94" s="16">
        <f>IFERROR(_xlfn.XLOOKUP($C94,Entreprises!$A$2:$A$101,Entreprises!$B$2:$B$101),"")</f>
        <v/>
      </c>
      <c r="E94" s="16">
        <f>IFERROR(_xlfn.XLOOKUP($C94,Entreprises!$A$2:$A$101,Entreprises!$C$2:$C$101),"")</f>
        <v/>
      </c>
      <c r="F94" s="17" t="n"/>
      <c r="G94" s="17" t="n"/>
      <c r="H94" s="18" t="n"/>
      <c r="I94" s="18" t="n"/>
      <c r="J94" s="19">
        <f>IF(OR(H94="",I94=""),"",I94-H94)</f>
        <v/>
      </c>
      <c r="K94" s="20">
        <f>IF(OR(H94="",I94="",H94=0),"",IFERROR(I94/H94,""))</f>
        <v/>
      </c>
      <c r="L94" s="17" t="n"/>
      <c r="M94" s="21">
        <f>IF(OR(A94="",B94="",C94="",F94="",G94=""),"",TEXT(A94,"yyyymmdd")&amp;"|"&amp;B94&amp;"|"&amp;C94&amp;"|"&amp;F94&amp;"|"&amp;G94)</f>
        <v/>
      </c>
      <c r="N94" s="22">
        <f>IF(A94="","",IF(OR(B94="",C94="",F94="",G94="",H94=""),"À compléter",IF(AND(A94&lt;Paramètres!$B$8,I94=""),"Relevé manquant",IF(I94="","En attente",IF(COUNTIF($M$2:$M$111,M94)&gt;1,"Doublon",IF(AND(H94&gt;0,K94&lt;Paramètres!$B$5),"Sous-mobilisation",IF(AND(H94&gt;0,K94&gt;Paramètres!$B$6),"Surmobilisation","OK")))))))</f>
        <v/>
      </c>
    </row>
    <row r="95">
      <c r="A95" s="39" t="n"/>
      <c r="B95" s="15" t="n"/>
      <c r="C95" s="15" t="n"/>
      <c r="D95" s="16">
        <f>IFERROR(_xlfn.XLOOKUP($C95,Entreprises!$A$2:$A$101,Entreprises!$B$2:$B$101),"")</f>
        <v/>
      </c>
      <c r="E95" s="16">
        <f>IFERROR(_xlfn.XLOOKUP($C95,Entreprises!$A$2:$A$101,Entreprises!$C$2:$C$101),"")</f>
        <v/>
      </c>
      <c r="F95" s="17" t="n"/>
      <c r="G95" s="17" t="n"/>
      <c r="H95" s="18" t="n"/>
      <c r="I95" s="18" t="n"/>
      <c r="J95" s="19">
        <f>IF(OR(H95="",I95=""),"",I95-H95)</f>
        <v/>
      </c>
      <c r="K95" s="20">
        <f>IF(OR(H95="",I95="",H95=0),"",IFERROR(I95/H95,""))</f>
        <v/>
      </c>
      <c r="L95" s="17" t="n"/>
      <c r="M95" s="21">
        <f>IF(OR(A95="",B95="",C95="",F95="",G95=""),"",TEXT(A95,"yyyymmdd")&amp;"|"&amp;B95&amp;"|"&amp;C95&amp;"|"&amp;F95&amp;"|"&amp;G95)</f>
        <v/>
      </c>
      <c r="N95" s="22">
        <f>IF(A95="","",IF(OR(B95="",C95="",F95="",G95="",H95=""),"À compléter",IF(AND(A95&lt;Paramètres!$B$8,I95=""),"Relevé manquant",IF(I95="","En attente",IF(COUNTIF($M$2:$M$111,M95)&gt;1,"Doublon",IF(AND(H95&gt;0,K95&lt;Paramètres!$B$5),"Sous-mobilisation",IF(AND(H95&gt;0,K95&gt;Paramètres!$B$6),"Surmobilisation","OK")))))))</f>
        <v/>
      </c>
    </row>
    <row r="96">
      <c r="A96" s="39" t="n"/>
      <c r="B96" s="15" t="n"/>
      <c r="C96" s="15" t="n"/>
      <c r="D96" s="16">
        <f>IFERROR(_xlfn.XLOOKUP($C96,Entreprises!$A$2:$A$101,Entreprises!$B$2:$B$101),"")</f>
        <v/>
      </c>
      <c r="E96" s="16">
        <f>IFERROR(_xlfn.XLOOKUP($C96,Entreprises!$A$2:$A$101,Entreprises!$C$2:$C$101),"")</f>
        <v/>
      </c>
      <c r="F96" s="17" t="n"/>
      <c r="G96" s="17" t="n"/>
      <c r="H96" s="18" t="n"/>
      <c r="I96" s="18" t="n"/>
      <c r="J96" s="19">
        <f>IF(OR(H96="",I96=""),"",I96-H96)</f>
        <v/>
      </c>
      <c r="K96" s="20">
        <f>IF(OR(H96="",I96="",H96=0),"",IFERROR(I96/H96,""))</f>
        <v/>
      </c>
      <c r="L96" s="17" t="n"/>
      <c r="M96" s="21">
        <f>IF(OR(A96="",B96="",C96="",F96="",G96=""),"",TEXT(A96,"yyyymmdd")&amp;"|"&amp;B96&amp;"|"&amp;C96&amp;"|"&amp;F96&amp;"|"&amp;G96)</f>
        <v/>
      </c>
      <c r="N96" s="22">
        <f>IF(A96="","",IF(OR(B96="",C96="",F96="",G96="",H96=""),"À compléter",IF(AND(A96&lt;Paramètres!$B$8,I96=""),"Relevé manquant",IF(I96="","En attente",IF(COUNTIF($M$2:$M$111,M96)&gt;1,"Doublon",IF(AND(H96&gt;0,K96&lt;Paramètres!$B$5),"Sous-mobilisation",IF(AND(H96&gt;0,K96&gt;Paramètres!$B$6),"Surmobilisation","OK")))))))</f>
        <v/>
      </c>
    </row>
    <row r="97">
      <c r="A97" s="39" t="n"/>
      <c r="B97" s="15" t="n"/>
      <c r="C97" s="15" t="n"/>
      <c r="D97" s="16">
        <f>IFERROR(_xlfn.XLOOKUP($C97,Entreprises!$A$2:$A$101,Entreprises!$B$2:$B$101),"")</f>
        <v/>
      </c>
      <c r="E97" s="16">
        <f>IFERROR(_xlfn.XLOOKUP($C97,Entreprises!$A$2:$A$101,Entreprises!$C$2:$C$101),"")</f>
        <v/>
      </c>
      <c r="F97" s="17" t="n"/>
      <c r="G97" s="17" t="n"/>
      <c r="H97" s="18" t="n"/>
      <c r="I97" s="18" t="n"/>
      <c r="J97" s="19">
        <f>IF(OR(H97="",I97=""),"",I97-H97)</f>
        <v/>
      </c>
      <c r="K97" s="20">
        <f>IF(OR(H97="",I97="",H97=0),"",IFERROR(I97/H97,""))</f>
        <v/>
      </c>
      <c r="L97" s="17" t="n"/>
      <c r="M97" s="21">
        <f>IF(OR(A97="",B97="",C97="",F97="",G97=""),"",TEXT(A97,"yyyymmdd")&amp;"|"&amp;B97&amp;"|"&amp;C97&amp;"|"&amp;F97&amp;"|"&amp;G97)</f>
        <v/>
      </c>
      <c r="N97" s="22">
        <f>IF(A97="","",IF(OR(B97="",C97="",F97="",G97="",H97=""),"À compléter",IF(AND(A97&lt;Paramètres!$B$8,I97=""),"Relevé manquant",IF(I97="","En attente",IF(COUNTIF($M$2:$M$111,M97)&gt;1,"Doublon",IF(AND(H97&gt;0,K97&lt;Paramètres!$B$5),"Sous-mobilisation",IF(AND(H97&gt;0,K97&gt;Paramètres!$B$6),"Surmobilisation","OK")))))))</f>
        <v/>
      </c>
    </row>
    <row r="98">
      <c r="A98" s="39" t="n"/>
      <c r="B98" s="15" t="n"/>
      <c r="C98" s="15" t="n"/>
      <c r="D98" s="16">
        <f>IFERROR(_xlfn.XLOOKUP($C98,Entreprises!$A$2:$A$101,Entreprises!$B$2:$B$101),"")</f>
        <v/>
      </c>
      <c r="E98" s="16">
        <f>IFERROR(_xlfn.XLOOKUP($C98,Entreprises!$A$2:$A$101,Entreprises!$C$2:$C$101),"")</f>
        <v/>
      </c>
      <c r="F98" s="17" t="n"/>
      <c r="G98" s="17" t="n"/>
      <c r="H98" s="18" t="n"/>
      <c r="I98" s="18" t="n"/>
      <c r="J98" s="19">
        <f>IF(OR(H98="",I98=""),"",I98-H98)</f>
        <v/>
      </c>
      <c r="K98" s="20">
        <f>IF(OR(H98="",I98="",H98=0),"",IFERROR(I98/H98,""))</f>
        <v/>
      </c>
      <c r="L98" s="17" t="n"/>
      <c r="M98" s="21">
        <f>IF(OR(A98="",B98="",C98="",F98="",G98=""),"",TEXT(A98,"yyyymmdd")&amp;"|"&amp;B98&amp;"|"&amp;C98&amp;"|"&amp;F98&amp;"|"&amp;G98)</f>
        <v/>
      </c>
      <c r="N98" s="22">
        <f>IF(A98="","",IF(OR(B98="",C98="",F98="",G98="",H98=""),"À compléter",IF(AND(A98&lt;Paramètres!$B$8,I98=""),"Relevé manquant",IF(I98="","En attente",IF(COUNTIF($M$2:$M$111,M98)&gt;1,"Doublon",IF(AND(H98&gt;0,K98&lt;Paramètres!$B$5),"Sous-mobilisation",IF(AND(H98&gt;0,K98&gt;Paramètres!$B$6),"Surmobilisation","OK")))))))</f>
        <v/>
      </c>
    </row>
    <row r="99">
      <c r="A99" s="39" t="n"/>
      <c r="B99" s="15" t="n"/>
      <c r="C99" s="15" t="n"/>
      <c r="D99" s="16">
        <f>IFERROR(_xlfn.XLOOKUP($C99,Entreprises!$A$2:$A$101,Entreprises!$B$2:$B$101),"")</f>
        <v/>
      </c>
      <c r="E99" s="16">
        <f>IFERROR(_xlfn.XLOOKUP($C99,Entreprises!$A$2:$A$101,Entreprises!$C$2:$C$101),"")</f>
        <v/>
      </c>
      <c r="F99" s="17" t="n"/>
      <c r="G99" s="17" t="n"/>
      <c r="H99" s="18" t="n"/>
      <c r="I99" s="18" t="n"/>
      <c r="J99" s="19">
        <f>IF(OR(H99="",I99=""),"",I99-H99)</f>
        <v/>
      </c>
      <c r="K99" s="20">
        <f>IF(OR(H99="",I99="",H99=0),"",IFERROR(I99/H99,""))</f>
        <v/>
      </c>
      <c r="L99" s="17" t="n"/>
      <c r="M99" s="21">
        <f>IF(OR(A99="",B99="",C99="",F99="",G99=""),"",TEXT(A99,"yyyymmdd")&amp;"|"&amp;B99&amp;"|"&amp;C99&amp;"|"&amp;F99&amp;"|"&amp;G99)</f>
        <v/>
      </c>
      <c r="N99" s="22">
        <f>IF(A99="","",IF(OR(B99="",C99="",F99="",G99="",H99=""),"À compléter",IF(AND(A99&lt;Paramètres!$B$8,I99=""),"Relevé manquant",IF(I99="","En attente",IF(COUNTIF($M$2:$M$111,M99)&gt;1,"Doublon",IF(AND(H99&gt;0,K99&lt;Paramètres!$B$5),"Sous-mobilisation",IF(AND(H99&gt;0,K99&gt;Paramètres!$B$6),"Surmobilisation","OK")))))))</f>
        <v/>
      </c>
    </row>
    <row r="100">
      <c r="A100" s="39" t="n"/>
      <c r="B100" s="15" t="n"/>
      <c r="C100" s="15" t="n"/>
      <c r="D100" s="16">
        <f>IFERROR(_xlfn.XLOOKUP($C100,Entreprises!$A$2:$A$101,Entreprises!$B$2:$B$101),"")</f>
        <v/>
      </c>
      <c r="E100" s="16">
        <f>IFERROR(_xlfn.XLOOKUP($C100,Entreprises!$A$2:$A$101,Entreprises!$C$2:$C$101),"")</f>
        <v/>
      </c>
      <c r="F100" s="17" t="n"/>
      <c r="G100" s="17" t="n"/>
      <c r="H100" s="18" t="n"/>
      <c r="I100" s="18" t="n"/>
      <c r="J100" s="19">
        <f>IF(OR(H100="",I100=""),"",I100-H100)</f>
        <v/>
      </c>
      <c r="K100" s="20">
        <f>IF(OR(H100="",I100="",H100=0),"",IFERROR(I100/H100,""))</f>
        <v/>
      </c>
      <c r="L100" s="17" t="n"/>
      <c r="M100" s="21">
        <f>IF(OR(A100="",B100="",C100="",F100="",G100=""),"",TEXT(A100,"yyyymmdd")&amp;"|"&amp;B100&amp;"|"&amp;C100&amp;"|"&amp;F100&amp;"|"&amp;G100)</f>
        <v/>
      </c>
      <c r="N100" s="22">
        <f>IF(A100="","",IF(OR(B100="",C100="",F100="",G100="",H100=""),"À compléter",IF(AND(A100&lt;Paramètres!$B$8,I100=""),"Relevé manquant",IF(I100="","En attente",IF(COUNTIF($M$2:$M$111,M100)&gt;1,"Doublon",IF(AND(H100&gt;0,K100&lt;Paramètres!$B$5),"Sous-mobilisation",IF(AND(H100&gt;0,K100&gt;Paramètres!$B$6),"Surmobilisation","OK")))))))</f>
        <v/>
      </c>
    </row>
    <row r="101">
      <c r="A101" s="39" t="n"/>
      <c r="B101" s="15" t="n"/>
      <c r="C101" s="15" t="n"/>
      <c r="D101" s="16">
        <f>IFERROR(_xlfn.XLOOKUP($C101,Entreprises!$A$2:$A$101,Entreprises!$B$2:$B$101),"")</f>
        <v/>
      </c>
      <c r="E101" s="16">
        <f>IFERROR(_xlfn.XLOOKUP($C101,Entreprises!$A$2:$A$101,Entreprises!$C$2:$C$101),"")</f>
        <v/>
      </c>
      <c r="F101" s="17" t="n"/>
      <c r="G101" s="17" t="n"/>
      <c r="H101" s="18" t="n"/>
      <c r="I101" s="18" t="n"/>
      <c r="J101" s="19">
        <f>IF(OR(H101="",I101=""),"",I101-H101)</f>
        <v/>
      </c>
      <c r="K101" s="20">
        <f>IF(OR(H101="",I101="",H101=0),"",IFERROR(I101/H101,""))</f>
        <v/>
      </c>
      <c r="L101" s="17" t="n"/>
      <c r="M101" s="21">
        <f>IF(OR(A101="",B101="",C101="",F101="",G101=""),"",TEXT(A101,"yyyymmdd")&amp;"|"&amp;B101&amp;"|"&amp;C101&amp;"|"&amp;F101&amp;"|"&amp;G101)</f>
        <v/>
      </c>
      <c r="N101" s="22">
        <f>IF(A101="","",IF(OR(B101="",C101="",F101="",G101="",H101=""),"À compléter",IF(AND(A101&lt;Paramètres!$B$8,I101=""),"Relevé manquant",IF(I101="","En attente",IF(COUNTIF($M$2:$M$111,M101)&gt;1,"Doublon",IF(AND(H101&gt;0,K101&lt;Paramètres!$B$5),"Sous-mobilisation",IF(AND(H101&gt;0,K101&gt;Paramètres!$B$6),"Surmobilisation","OK")))))))</f>
        <v/>
      </c>
    </row>
    <row r="102">
      <c r="A102" s="39" t="n"/>
      <c r="B102" s="15" t="n"/>
      <c r="C102" s="15" t="n"/>
      <c r="D102" s="16">
        <f>IFERROR(_xlfn.XLOOKUP($C102,Entreprises!$A$2:$A$101,Entreprises!$B$2:$B$101),"")</f>
        <v/>
      </c>
      <c r="E102" s="16">
        <f>IFERROR(_xlfn.XLOOKUP($C102,Entreprises!$A$2:$A$101,Entreprises!$C$2:$C$101),"")</f>
        <v/>
      </c>
      <c r="F102" s="17" t="n"/>
      <c r="G102" s="17" t="n"/>
      <c r="H102" s="18" t="n"/>
      <c r="I102" s="18" t="n"/>
      <c r="J102" s="19">
        <f>IF(OR(H102="",I102=""),"",I102-H102)</f>
        <v/>
      </c>
      <c r="K102" s="20">
        <f>IF(OR(H102="",I102="",H102=0),"",IFERROR(I102/H102,""))</f>
        <v/>
      </c>
      <c r="L102" s="17" t="n"/>
      <c r="M102" s="21">
        <f>IF(OR(A102="",B102="",C102="",F102="",G102=""),"",TEXT(A102,"yyyymmdd")&amp;"|"&amp;B102&amp;"|"&amp;C102&amp;"|"&amp;F102&amp;"|"&amp;G102)</f>
        <v/>
      </c>
      <c r="N102" s="22">
        <f>IF(A102="","",IF(OR(B102="",C102="",F102="",G102="",H102=""),"À compléter",IF(AND(A102&lt;Paramètres!$B$8,I102=""),"Relevé manquant",IF(I102="","En attente",IF(COUNTIF($M$2:$M$111,M102)&gt;1,"Doublon",IF(AND(H102&gt;0,K102&lt;Paramètres!$B$5),"Sous-mobilisation",IF(AND(H102&gt;0,K102&gt;Paramètres!$B$6),"Surmobilisation","OK")))))))</f>
        <v/>
      </c>
    </row>
    <row r="103">
      <c r="A103" s="39" t="n"/>
      <c r="B103" s="15" t="n"/>
      <c r="C103" s="15" t="n"/>
      <c r="D103" s="16">
        <f>IFERROR(_xlfn.XLOOKUP($C103,Entreprises!$A$2:$A$101,Entreprises!$B$2:$B$101),"")</f>
        <v/>
      </c>
      <c r="E103" s="16">
        <f>IFERROR(_xlfn.XLOOKUP($C103,Entreprises!$A$2:$A$101,Entreprises!$C$2:$C$101),"")</f>
        <v/>
      </c>
      <c r="F103" s="17" t="n"/>
      <c r="G103" s="17" t="n"/>
      <c r="H103" s="18" t="n"/>
      <c r="I103" s="18" t="n"/>
      <c r="J103" s="19">
        <f>IF(OR(H103="",I103=""),"",I103-H103)</f>
        <v/>
      </c>
      <c r="K103" s="20">
        <f>IF(OR(H103="",I103="",H103=0),"",IFERROR(I103/H103,""))</f>
        <v/>
      </c>
      <c r="L103" s="17" t="n"/>
      <c r="M103" s="21">
        <f>IF(OR(A103="",B103="",C103="",F103="",G103=""),"",TEXT(A103,"yyyymmdd")&amp;"|"&amp;B103&amp;"|"&amp;C103&amp;"|"&amp;F103&amp;"|"&amp;G103)</f>
        <v/>
      </c>
      <c r="N103" s="22">
        <f>IF(A103="","",IF(OR(B103="",C103="",F103="",G103="",H103=""),"À compléter",IF(AND(A103&lt;Paramètres!$B$8,I103=""),"Relevé manquant",IF(I103="","En attente",IF(COUNTIF($M$2:$M$111,M103)&gt;1,"Doublon",IF(AND(H103&gt;0,K103&lt;Paramètres!$B$5),"Sous-mobilisation",IF(AND(H103&gt;0,K103&gt;Paramètres!$B$6),"Surmobilisation","OK")))))))</f>
        <v/>
      </c>
    </row>
    <row r="104">
      <c r="A104" s="39" t="n"/>
      <c r="B104" s="15" t="n"/>
      <c r="C104" s="15" t="n"/>
      <c r="D104" s="16">
        <f>IFERROR(_xlfn.XLOOKUP($C104,Entreprises!$A$2:$A$101,Entreprises!$B$2:$B$101),"")</f>
        <v/>
      </c>
      <c r="E104" s="16">
        <f>IFERROR(_xlfn.XLOOKUP($C104,Entreprises!$A$2:$A$101,Entreprises!$C$2:$C$101),"")</f>
        <v/>
      </c>
      <c r="F104" s="17" t="n"/>
      <c r="G104" s="17" t="n"/>
      <c r="H104" s="18" t="n"/>
      <c r="I104" s="18" t="n"/>
      <c r="J104" s="19">
        <f>IF(OR(H104="",I104=""),"",I104-H104)</f>
        <v/>
      </c>
      <c r="K104" s="20">
        <f>IF(OR(H104="",I104="",H104=0),"",IFERROR(I104/H104,""))</f>
        <v/>
      </c>
      <c r="L104" s="17" t="n"/>
      <c r="M104" s="21">
        <f>IF(OR(A104="",B104="",C104="",F104="",G104=""),"",TEXT(A104,"yyyymmdd")&amp;"|"&amp;B104&amp;"|"&amp;C104&amp;"|"&amp;F104&amp;"|"&amp;G104)</f>
        <v/>
      </c>
      <c r="N104" s="22">
        <f>IF(A104="","",IF(OR(B104="",C104="",F104="",G104="",H104=""),"À compléter",IF(AND(A104&lt;Paramètres!$B$8,I104=""),"Relevé manquant",IF(I104="","En attente",IF(COUNTIF($M$2:$M$111,M104)&gt;1,"Doublon",IF(AND(H104&gt;0,K104&lt;Paramètres!$B$5),"Sous-mobilisation",IF(AND(H104&gt;0,K104&gt;Paramètres!$B$6),"Surmobilisation","OK")))))))</f>
        <v/>
      </c>
    </row>
    <row r="105">
      <c r="A105" s="39" t="n"/>
      <c r="B105" s="15" t="n"/>
      <c r="C105" s="15" t="n"/>
      <c r="D105" s="16">
        <f>IFERROR(_xlfn.XLOOKUP($C105,Entreprises!$A$2:$A$101,Entreprises!$B$2:$B$101),"")</f>
        <v/>
      </c>
      <c r="E105" s="16">
        <f>IFERROR(_xlfn.XLOOKUP($C105,Entreprises!$A$2:$A$101,Entreprises!$C$2:$C$101),"")</f>
        <v/>
      </c>
      <c r="F105" s="17" t="n"/>
      <c r="G105" s="17" t="n"/>
      <c r="H105" s="18" t="n"/>
      <c r="I105" s="18" t="n"/>
      <c r="J105" s="19">
        <f>IF(OR(H105="",I105=""),"",I105-H105)</f>
        <v/>
      </c>
      <c r="K105" s="20">
        <f>IF(OR(H105="",I105="",H105=0),"",IFERROR(I105/H105,""))</f>
        <v/>
      </c>
      <c r="L105" s="17" t="n"/>
      <c r="M105" s="21">
        <f>IF(OR(A105="",B105="",C105="",F105="",G105=""),"",TEXT(A105,"yyyymmdd")&amp;"|"&amp;B105&amp;"|"&amp;C105&amp;"|"&amp;F105&amp;"|"&amp;G105)</f>
        <v/>
      </c>
      <c r="N105" s="22">
        <f>IF(A105="","",IF(OR(B105="",C105="",F105="",G105="",H105=""),"À compléter",IF(AND(A105&lt;Paramètres!$B$8,I105=""),"Relevé manquant",IF(I105="","En attente",IF(COUNTIF($M$2:$M$111,M105)&gt;1,"Doublon",IF(AND(H105&gt;0,K105&lt;Paramètres!$B$5),"Sous-mobilisation",IF(AND(H105&gt;0,K105&gt;Paramètres!$B$6),"Surmobilisation","OK")))))))</f>
        <v/>
      </c>
    </row>
    <row r="106">
      <c r="A106" s="39" t="n"/>
      <c r="B106" s="15" t="n"/>
      <c r="C106" s="15" t="n"/>
      <c r="D106" s="16">
        <f>IFERROR(_xlfn.XLOOKUP($C106,Entreprises!$A$2:$A$101,Entreprises!$B$2:$B$101),"")</f>
        <v/>
      </c>
      <c r="E106" s="16">
        <f>IFERROR(_xlfn.XLOOKUP($C106,Entreprises!$A$2:$A$101,Entreprises!$C$2:$C$101),"")</f>
        <v/>
      </c>
      <c r="F106" s="17" t="n"/>
      <c r="G106" s="17" t="n"/>
      <c r="H106" s="18" t="n"/>
      <c r="I106" s="18" t="n"/>
      <c r="J106" s="19">
        <f>IF(OR(H106="",I106=""),"",I106-H106)</f>
        <v/>
      </c>
      <c r="K106" s="20">
        <f>IF(OR(H106="",I106="",H106=0),"",IFERROR(I106/H106,""))</f>
        <v/>
      </c>
      <c r="L106" s="17" t="n"/>
      <c r="M106" s="21">
        <f>IF(OR(A106="",B106="",C106="",F106="",G106=""),"",TEXT(A106,"yyyymmdd")&amp;"|"&amp;B106&amp;"|"&amp;C106&amp;"|"&amp;F106&amp;"|"&amp;G106)</f>
        <v/>
      </c>
      <c r="N106" s="22">
        <f>IF(A106="","",IF(OR(B106="",C106="",F106="",G106="",H106=""),"À compléter",IF(AND(A106&lt;Paramètres!$B$8,I106=""),"Relevé manquant",IF(I106="","En attente",IF(COUNTIF($M$2:$M$111,M106)&gt;1,"Doublon",IF(AND(H106&gt;0,K106&lt;Paramètres!$B$5),"Sous-mobilisation",IF(AND(H106&gt;0,K106&gt;Paramètres!$B$6),"Surmobilisation","OK")))))))</f>
        <v/>
      </c>
    </row>
    <row r="107">
      <c r="A107" s="39" t="n"/>
      <c r="B107" s="15" t="n"/>
      <c r="C107" s="15" t="n"/>
      <c r="D107" s="16">
        <f>IFERROR(_xlfn.XLOOKUP($C107,Entreprises!$A$2:$A$101,Entreprises!$B$2:$B$101),"")</f>
        <v/>
      </c>
      <c r="E107" s="16">
        <f>IFERROR(_xlfn.XLOOKUP($C107,Entreprises!$A$2:$A$101,Entreprises!$C$2:$C$101),"")</f>
        <v/>
      </c>
      <c r="F107" s="17" t="n"/>
      <c r="G107" s="17" t="n"/>
      <c r="H107" s="18" t="n"/>
      <c r="I107" s="18" t="n"/>
      <c r="J107" s="19">
        <f>IF(OR(H107="",I107=""),"",I107-H107)</f>
        <v/>
      </c>
      <c r="K107" s="20">
        <f>IF(OR(H107="",I107="",H107=0),"",IFERROR(I107/H107,""))</f>
        <v/>
      </c>
      <c r="L107" s="17" t="n"/>
      <c r="M107" s="21">
        <f>IF(OR(A107="",B107="",C107="",F107="",G107=""),"",TEXT(A107,"yyyymmdd")&amp;"|"&amp;B107&amp;"|"&amp;C107&amp;"|"&amp;F107&amp;"|"&amp;G107)</f>
        <v/>
      </c>
      <c r="N107" s="22">
        <f>IF(A107="","",IF(OR(B107="",C107="",F107="",G107="",H107=""),"À compléter",IF(AND(A107&lt;Paramètres!$B$8,I107=""),"Relevé manquant",IF(I107="","En attente",IF(COUNTIF($M$2:$M$111,M107)&gt;1,"Doublon",IF(AND(H107&gt;0,K107&lt;Paramètres!$B$5),"Sous-mobilisation",IF(AND(H107&gt;0,K107&gt;Paramètres!$B$6),"Surmobilisation","OK")))))))</f>
        <v/>
      </c>
    </row>
    <row r="108">
      <c r="A108" s="39" t="n"/>
      <c r="B108" s="15" t="n"/>
      <c r="C108" s="15" t="n"/>
      <c r="D108" s="16">
        <f>IFERROR(_xlfn.XLOOKUP($C108,Entreprises!$A$2:$A$101,Entreprises!$B$2:$B$101),"")</f>
        <v/>
      </c>
      <c r="E108" s="16">
        <f>IFERROR(_xlfn.XLOOKUP($C108,Entreprises!$A$2:$A$101,Entreprises!$C$2:$C$101),"")</f>
        <v/>
      </c>
      <c r="F108" s="17" t="n"/>
      <c r="G108" s="17" t="n"/>
      <c r="H108" s="18" t="n"/>
      <c r="I108" s="18" t="n"/>
      <c r="J108" s="19">
        <f>IF(OR(H108="",I108=""),"",I108-H108)</f>
        <v/>
      </c>
      <c r="K108" s="20">
        <f>IF(OR(H108="",I108="",H108=0),"",IFERROR(I108/H108,""))</f>
        <v/>
      </c>
      <c r="L108" s="17" t="n"/>
      <c r="M108" s="21">
        <f>IF(OR(A108="",B108="",C108="",F108="",G108=""),"",TEXT(A108,"yyyymmdd")&amp;"|"&amp;B108&amp;"|"&amp;C108&amp;"|"&amp;F108&amp;"|"&amp;G108)</f>
        <v/>
      </c>
      <c r="N108" s="22">
        <f>IF(A108="","",IF(OR(B108="",C108="",F108="",G108="",H108=""),"À compléter",IF(AND(A108&lt;Paramètres!$B$8,I108=""),"Relevé manquant",IF(I108="","En attente",IF(COUNTIF($M$2:$M$111,M108)&gt;1,"Doublon",IF(AND(H108&gt;0,K108&lt;Paramètres!$B$5),"Sous-mobilisation",IF(AND(H108&gt;0,K108&gt;Paramètres!$B$6),"Surmobilisation","OK")))))))</f>
        <v/>
      </c>
    </row>
    <row r="109">
      <c r="A109" s="39" t="n"/>
      <c r="B109" s="15" t="n"/>
      <c r="C109" s="15" t="n"/>
      <c r="D109" s="16">
        <f>IFERROR(_xlfn.XLOOKUP($C109,Entreprises!$A$2:$A$101,Entreprises!$B$2:$B$101),"")</f>
        <v/>
      </c>
      <c r="E109" s="16">
        <f>IFERROR(_xlfn.XLOOKUP($C109,Entreprises!$A$2:$A$101,Entreprises!$C$2:$C$101),"")</f>
        <v/>
      </c>
      <c r="F109" s="17" t="n"/>
      <c r="G109" s="17" t="n"/>
      <c r="H109" s="18" t="n"/>
      <c r="I109" s="18" t="n"/>
      <c r="J109" s="19">
        <f>IF(OR(H109="",I109=""),"",I109-H109)</f>
        <v/>
      </c>
      <c r="K109" s="20">
        <f>IF(OR(H109="",I109="",H109=0),"",IFERROR(I109/H109,""))</f>
        <v/>
      </c>
      <c r="L109" s="17" t="n"/>
      <c r="M109" s="21">
        <f>IF(OR(A109="",B109="",C109="",F109="",G109=""),"",TEXT(A109,"yyyymmdd")&amp;"|"&amp;B109&amp;"|"&amp;C109&amp;"|"&amp;F109&amp;"|"&amp;G109)</f>
        <v/>
      </c>
      <c r="N109" s="22">
        <f>IF(A109="","",IF(OR(B109="",C109="",F109="",G109="",H109=""),"À compléter",IF(AND(A109&lt;Paramètres!$B$8,I109=""),"Relevé manquant",IF(I109="","En attente",IF(COUNTIF($M$2:$M$111,M109)&gt;1,"Doublon",IF(AND(H109&gt;0,K109&lt;Paramètres!$B$5),"Sous-mobilisation",IF(AND(H109&gt;0,K109&gt;Paramètres!$B$6),"Surmobilisation","OK")))))))</f>
        <v/>
      </c>
    </row>
    <row r="110">
      <c r="A110" s="39" t="n"/>
      <c r="B110" s="15" t="n"/>
      <c r="C110" s="15" t="n"/>
      <c r="D110" s="16">
        <f>IFERROR(_xlfn.XLOOKUP($C110,Entreprises!$A$2:$A$101,Entreprises!$B$2:$B$101),"")</f>
        <v/>
      </c>
      <c r="E110" s="16">
        <f>IFERROR(_xlfn.XLOOKUP($C110,Entreprises!$A$2:$A$101,Entreprises!$C$2:$C$101),"")</f>
        <v/>
      </c>
      <c r="F110" s="17" t="n"/>
      <c r="G110" s="17" t="n"/>
      <c r="H110" s="18" t="n"/>
      <c r="I110" s="18" t="n"/>
      <c r="J110" s="19">
        <f>IF(OR(H110="",I110=""),"",I110-H110)</f>
        <v/>
      </c>
      <c r="K110" s="20">
        <f>IF(OR(H110="",I110="",H110=0),"",IFERROR(I110/H110,""))</f>
        <v/>
      </c>
      <c r="L110" s="17" t="n"/>
      <c r="M110" s="21">
        <f>IF(OR(A110="",B110="",C110="",F110="",G110=""),"",TEXT(A110,"yyyymmdd")&amp;"|"&amp;B110&amp;"|"&amp;C110&amp;"|"&amp;F110&amp;"|"&amp;G110)</f>
        <v/>
      </c>
      <c r="N110" s="22">
        <f>IF(A110="","",IF(OR(B110="",C110="",F110="",G110="",H110=""),"À compléter",IF(AND(A110&lt;Paramètres!$B$8,I110=""),"Relevé manquant",IF(I110="","En attente",IF(COUNTIF($M$2:$M$111,M110)&gt;1,"Doublon",IF(AND(H110&gt;0,K110&lt;Paramètres!$B$5),"Sous-mobilisation",IF(AND(H110&gt;0,K110&gt;Paramètres!$B$6),"Surmobilisation","OK")))))))</f>
        <v/>
      </c>
    </row>
    <row r="111">
      <c r="A111" s="39" t="n"/>
      <c r="B111" s="15" t="n"/>
      <c r="C111" s="15" t="n"/>
      <c r="D111" s="16">
        <f>IFERROR(_xlfn.XLOOKUP($C111,Entreprises!$A$2:$A$101,Entreprises!$B$2:$B$101),"")</f>
        <v/>
      </c>
      <c r="E111" s="16">
        <f>IFERROR(_xlfn.XLOOKUP($C111,Entreprises!$A$2:$A$101,Entreprises!$C$2:$C$101),"")</f>
        <v/>
      </c>
      <c r="F111" s="17" t="n"/>
      <c r="G111" s="17" t="n"/>
      <c r="H111" s="18" t="n"/>
      <c r="I111" s="18" t="n"/>
      <c r="J111" s="19">
        <f>IF(OR(H111="",I111=""),"",I111-H111)</f>
        <v/>
      </c>
      <c r="K111" s="20">
        <f>IF(OR(H111="",I111="",H111=0),"",IFERROR(I111/H111,""))</f>
        <v/>
      </c>
      <c r="L111" s="17" t="n"/>
      <c r="M111" s="21">
        <f>IF(OR(A111="",B111="",C111="",F111="",G111=""),"",TEXT(A111,"yyyymmdd")&amp;"|"&amp;B111&amp;"|"&amp;C111&amp;"|"&amp;F111&amp;"|"&amp;G111)</f>
        <v/>
      </c>
      <c r="N111" s="22">
        <f>IF(A111="","",IF(OR(B111="",C111="",F111="",G111="",H111=""),"À compléter",IF(AND(A111&lt;Paramètres!$B$8,I111=""),"Relevé manquant",IF(I111="","En attente",IF(COUNTIF($M$2:$M$111,M111)&gt;1,"Doublon",IF(AND(H111&gt;0,K111&lt;Paramètres!$B$5),"Sous-mobilisation",IF(AND(H111&gt;0,K111&gt;Paramètres!$B$6),"Surmobilisation","OK")))))))</f>
        <v/>
      </c>
    </row>
  </sheetData>
  <autoFilter ref="A1:N111"/>
  <conditionalFormatting sqref="K2:K111">
    <cfRule type="expression" priority="1" dxfId="0" stopIfTrue="1">
      <formula>AND($K2&lt;&gt;"",$K2&lt;Paramètres!$B$5)</formula>
    </cfRule>
    <cfRule type="expression" priority="2" dxfId="4" stopIfTrue="1">
      <formula>AND($K2&lt;&gt;"",$K2&gt;Paramètres!$B$6)</formula>
    </cfRule>
  </conditionalFormatting>
  <conditionalFormatting sqref="A2:N111">
    <cfRule type="expression" priority="3" dxfId="0" stopIfTrue="1">
      <formula>OR($N2="Relevé manquant",$N2="Doublon")</formula>
    </cfRule>
    <cfRule type="expression" priority="4" dxfId="5" stopIfTrue="1">
      <formula>$N2="Sous-mobilisation"</formula>
    </cfRule>
    <cfRule type="expression" priority="5" dxfId="4" stopIfTrue="1">
      <formula>$N2="Surmobilisation"</formula>
    </cfRule>
    <cfRule type="expression" priority="6" dxfId="6" stopIfTrue="1">
      <formula>$N2="OK"</formula>
    </cfRule>
    <cfRule type="expression" priority="7" dxfId="7" stopIfTrue="1">
      <formula>OR($N2="À compléter",$N2="En attente")</formula>
    </cfRule>
  </conditionalFormatting>
  <dataValidations count="7">
    <dataValidation sqref="A2:A111" showErrorMessage="1" showInputMessage="1" allowBlank="1" errorTitle="Date hors période" error="La date doit être comprise entre le début et la fin du chantier." promptTitle="Date de mobilisation" prompt="Saisissez une date comprise dans la période paramétrée." type="date" errorStyle="stop" operator="between">
      <formula1>INDIRECT("'Paramètres'!$B$2")</formula1>
      <formula2>INDIRECT("'Paramètres'!$B$3")</formula2>
    </dataValidation>
    <dataValidation sqref="B2:B111" showErrorMessage="1" showInputMessage="1" allowBlank="1" errorTitle="Créneau non valide" error="Sélectionnez un créneau dans la liste proposée." type="list" errorStyle="stop">
      <formula1>INDIRECT("'Paramètres'!$E$2:$E$10")</formula1>
    </dataValidation>
    <dataValidation sqref="C2:C111" showErrorMessage="1" showInputMessage="1" allowBlank="1" errorTitle="Entreprise inconnue" error="Sélectionnez un code présent dans le référentiel Entreprises." type="list" errorStyle="stop">
      <formula1>INDIRECT("'Entreprises'!$A$2:$A$101")</formula1>
    </dataValidation>
    <dataValidation sqref="F2:F111" showErrorMessage="1" showInputMessage="1" allowBlank="1" errorTitle="Zone non valide" error="Sélectionnez une zone dans la liste proposée." type="list" errorStyle="stop">
      <formula1>INDIRECT("'Paramètres'!$D$2:$D$20")</formula1>
    </dataValidation>
    <dataValidation sqref="G2:G111" showErrorMessage="1" showInputMessage="1" allowBlank="1" errorTitle="Activité non valide" error="Sélectionnez une activité dans la liste proposée." type="list" errorStyle="stop">
      <formula1>INDIRECT("'Paramètres'!$F$2:$F$30")</formula1>
    </dataValidation>
    <dataValidation sqref="H2:I111" showErrorMessage="1" showInputMessage="1" allowBlank="1" errorTitle="Effectif non valide" error="Saisissez un nombre entier compris entre 0 et 500." promptTitle="Effectif agrégé" prompt="La valeur 0 constate une absence. Une cellule vide indique un relevé non effectué." type="whole" errorStyle="stop" operator="between">
      <formula1>0</formula1>
      <formula2>500</formula2>
    </dataValidation>
    <dataValidation sqref="L2:L111" showErrorMessage="1" showInputMessage="1" allowBlank="1" errorTitle="Observation trop longue" error="L’observation est limitée à 250 caractères." type="textLength" errorStyle="stop" operator="lessThanOrEqual">
      <formula1>250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D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3" customWidth="1" min="2" max="2"/>
    <col width="29" customWidth="1" min="3" max="3"/>
    <col width="13" customWidth="1" min="4" max="4"/>
  </cols>
  <sheetData>
    <row r="1" ht="30" customHeight="1">
      <c r="A1" s="13" t="inlineStr">
        <is>
          <t>Code entreprise</t>
        </is>
      </c>
      <c r="B1" s="13" t="inlineStr">
        <is>
          <t>Raison sociale</t>
        </is>
      </c>
      <c r="C1" s="13" t="inlineStr">
        <is>
          <t>Lot</t>
        </is>
      </c>
      <c r="D1" s="13" t="inlineStr">
        <is>
          <t>Active</t>
        </is>
      </c>
    </row>
    <row r="2">
      <c r="A2" s="23" t="inlineStr">
        <is>
          <t>FIC-001</t>
        </is>
      </c>
      <c r="B2" s="17" t="inlineStr">
        <is>
          <t>Entreprise Fictive Alpha Bâtiment</t>
        </is>
      </c>
      <c r="C2" s="17" t="inlineStr">
        <is>
          <t>Gros œuvre</t>
        </is>
      </c>
      <c r="D2" s="15" t="inlineStr">
        <is>
          <t>Oui</t>
        </is>
      </c>
    </row>
    <row r="3">
      <c r="A3" s="23" t="inlineStr">
        <is>
          <t>FIC-002</t>
        </is>
      </c>
      <c r="B3" s="17" t="inlineStr">
        <is>
          <t>Entreprise Fictive Boréal Électricité</t>
        </is>
      </c>
      <c r="C3" s="17" t="inlineStr">
        <is>
          <t>Électricité</t>
        </is>
      </c>
      <c r="D3" s="15" t="inlineStr">
        <is>
          <t>Oui</t>
        </is>
      </c>
    </row>
    <row r="4">
      <c r="A4" s="23" t="inlineStr">
        <is>
          <t>FIC-003</t>
        </is>
      </c>
      <c r="B4" s="17" t="inlineStr">
        <is>
          <t>Entreprise Fictive Calque Aménagement</t>
        </is>
      </c>
      <c r="C4" s="17" t="inlineStr">
        <is>
          <t>Cloisons et doublages</t>
        </is>
      </c>
      <c r="D4" s="15" t="inlineStr">
        <is>
          <t>Oui</t>
        </is>
      </c>
    </row>
    <row r="5">
      <c r="A5" s="23" t="inlineStr">
        <is>
          <t>FIC-004</t>
        </is>
      </c>
      <c r="B5" s="17" t="inlineStr">
        <is>
          <t>Entreprise Fictive Dune Échafaudages</t>
        </is>
      </c>
      <c r="C5" s="17" t="inlineStr">
        <is>
          <t>Échafaudages</t>
        </is>
      </c>
      <c r="D5" s="15" t="inlineStr">
        <is>
          <t>Oui</t>
        </is>
      </c>
    </row>
    <row r="6">
      <c r="A6" s="23" t="inlineStr">
        <is>
          <t>FIC-005</t>
        </is>
      </c>
      <c r="B6" s="17" t="inlineStr">
        <is>
          <t>Entreprise Fictive Épure Services</t>
        </is>
      </c>
      <c r="C6" s="17" t="inlineStr">
        <is>
          <t>Services de chantier</t>
        </is>
      </c>
      <c r="D6" s="15" t="inlineStr">
        <is>
          <t>Oui</t>
        </is>
      </c>
    </row>
    <row r="7">
      <c r="A7" s="23" t="inlineStr">
        <is>
          <t>FIC-006</t>
        </is>
      </c>
      <c r="B7" s="17" t="inlineStr">
        <is>
          <t>Entreprise Fictive Flèche Logistique</t>
        </is>
      </c>
      <c r="C7" s="17" t="inlineStr">
        <is>
          <t>Logistique</t>
        </is>
      </c>
      <c r="D7" s="15" t="inlineStr">
        <is>
          <t>Oui</t>
        </is>
      </c>
    </row>
    <row r="8">
      <c r="A8" s="23" t="inlineStr">
        <is>
          <t>FIC-007</t>
        </is>
      </c>
      <c r="B8" s="17" t="inlineStr">
        <is>
          <t>Entreprise Fictive Galet Protection</t>
        </is>
      </c>
      <c r="C8" s="17" t="inlineStr">
        <is>
          <t>Protections provisoires</t>
        </is>
      </c>
      <c r="D8" s="15" t="inlineStr">
        <is>
          <t>Oui</t>
        </is>
      </c>
    </row>
    <row r="9">
      <c r="A9" s="23" t="inlineStr">
        <is>
          <t>FIC-008</t>
        </is>
      </c>
      <c r="B9" s="17" t="inlineStr">
        <is>
          <t>Entreprise Fictive Horizon Plomberie</t>
        </is>
      </c>
      <c r="C9" s="17" t="inlineStr">
        <is>
          <t>Plomberie</t>
        </is>
      </c>
      <c r="D9" s="15" t="inlineStr">
        <is>
          <t>Oui</t>
        </is>
      </c>
    </row>
    <row r="10">
      <c r="A10" s="23" t="inlineStr">
        <is>
          <t>FIC-009</t>
        </is>
      </c>
      <c r="B10" s="17" t="inlineStr">
        <is>
          <t>Entreprise Fictive Iris Peinture</t>
        </is>
      </c>
      <c r="C10" s="17" t="inlineStr">
        <is>
          <t>Peinture</t>
        </is>
      </c>
      <c r="D10" s="15" t="inlineStr">
        <is>
          <t>Non</t>
        </is>
      </c>
    </row>
    <row r="11">
      <c r="A11" s="23" t="inlineStr">
        <is>
          <t>FIC-010</t>
        </is>
      </c>
      <c r="B11" s="17" t="inlineStr">
        <is>
          <t>Entreprise Fictive Junon Étanchéité</t>
        </is>
      </c>
      <c r="C11" s="17" t="inlineStr">
        <is>
          <t>Étanchéité</t>
        </is>
      </c>
      <c r="D11" s="15" t="inlineStr">
        <is>
          <t>Oui</t>
        </is>
      </c>
    </row>
    <row r="12">
      <c r="A12" s="23" t="n"/>
      <c r="B12" s="17" t="n"/>
      <c r="C12" s="17" t="n"/>
      <c r="D12" s="15" t="n"/>
    </row>
    <row r="13">
      <c r="A13" s="23" t="n"/>
      <c r="B13" s="17" t="n"/>
      <c r="C13" s="17" t="n"/>
      <c r="D13" s="15" t="n"/>
    </row>
    <row r="14">
      <c r="A14" s="23" t="n"/>
      <c r="B14" s="17" t="n"/>
      <c r="C14" s="17" t="n"/>
      <c r="D14" s="15" t="n"/>
    </row>
    <row r="15">
      <c r="A15" s="23" t="n"/>
      <c r="B15" s="17" t="n"/>
      <c r="C15" s="17" t="n"/>
      <c r="D15" s="15" t="n"/>
    </row>
    <row r="16">
      <c r="A16" s="23" t="n"/>
      <c r="B16" s="17" t="n"/>
      <c r="C16" s="17" t="n"/>
      <c r="D16" s="15" t="n"/>
    </row>
    <row r="17">
      <c r="A17" s="23" t="n"/>
      <c r="B17" s="17" t="n"/>
      <c r="C17" s="17" t="n"/>
      <c r="D17" s="15" t="n"/>
    </row>
    <row r="18">
      <c r="A18" s="23" t="n"/>
      <c r="B18" s="17" t="n"/>
      <c r="C18" s="17" t="n"/>
      <c r="D18" s="15" t="n"/>
    </row>
    <row r="19">
      <c r="A19" s="23" t="n"/>
      <c r="B19" s="17" t="n"/>
      <c r="C19" s="17" t="n"/>
      <c r="D19" s="15" t="n"/>
    </row>
    <row r="20">
      <c r="A20" s="23" t="n"/>
      <c r="B20" s="17" t="n"/>
      <c r="C20" s="17" t="n"/>
      <c r="D20" s="15" t="n"/>
    </row>
    <row r="21">
      <c r="A21" s="23" t="n"/>
      <c r="B21" s="17" t="n"/>
      <c r="C21" s="17" t="n"/>
      <c r="D21" s="15" t="n"/>
    </row>
    <row r="22">
      <c r="A22" s="23" t="n"/>
      <c r="B22" s="17" t="n"/>
      <c r="C22" s="17" t="n"/>
      <c r="D22" s="15" t="n"/>
    </row>
    <row r="23">
      <c r="A23" s="23" t="n"/>
      <c r="B23" s="17" t="n"/>
      <c r="C23" s="17" t="n"/>
      <c r="D23" s="15" t="n"/>
    </row>
    <row r="24">
      <c r="A24" s="23" t="n"/>
      <c r="B24" s="17" t="n"/>
      <c r="C24" s="17" t="n"/>
      <c r="D24" s="15" t="n"/>
    </row>
    <row r="25">
      <c r="A25" s="23" t="n"/>
      <c r="B25" s="17" t="n"/>
      <c r="C25" s="17" t="n"/>
      <c r="D25" s="15" t="n"/>
    </row>
    <row r="26">
      <c r="A26" s="23" t="n"/>
      <c r="B26" s="17" t="n"/>
      <c r="C26" s="17" t="n"/>
      <c r="D26" s="15" t="n"/>
    </row>
    <row r="27">
      <c r="A27" s="23" t="n"/>
      <c r="B27" s="17" t="n"/>
      <c r="C27" s="17" t="n"/>
      <c r="D27" s="15" t="n"/>
    </row>
    <row r="28">
      <c r="A28" s="23" t="n"/>
      <c r="B28" s="17" t="n"/>
      <c r="C28" s="17" t="n"/>
      <c r="D28" s="15" t="n"/>
    </row>
    <row r="29">
      <c r="A29" s="23" t="n"/>
      <c r="B29" s="17" t="n"/>
      <c r="C29" s="17" t="n"/>
      <c r="D29" s="15" t="n"/>
    </row>
    <row r="30">
      <c r="A30" s="23" t="n"/>
      <c r="B30" s="17" t="n"/>
      <c r="C30" s="17" t="n"/>
      <c r="D30" s="15" t="n"/>
    </row>
    <row r="31">
      <c r="A31" s="23" t="n"/>
      <c r="B31" s="17" t="n"/>
      <c r="C31" s="17" t="n"/>
      <c r="D31" s="15" t="n"/>
    </row>
    <row r="32">
      <c r="A32" s="23" t="n"/>
      <c r="B32" s="17" t="n"/>
      <c r="C32" s="17" t="n"/>
      <c r="D32" s="15" t="n"/>
    </row>
    <row r="33">
      <c r="A33" s="23" t="n"/>
      <c r="B33" s="17" t="n"/>
      <c r="C33" s="17" t="n"/>
      <c r="D33" s="15" t="n"/>
    </row>
    <row r="34">
      <c r="A34" s="23" t="n"/>
      <c r="B34" s="17" t="n"/>
      <c r="C34" s="17" t="n"/>
      <c r="D34" s="15" t="n"/>
    </row>
    <row r="35">
      <c r="A35" s="23" t="n"/>
      <c r="B35" s="17" t="n"/>
      <c r="C35" s="17" t="n"/>
      <c r="D35" s="15" t="n"/>
    </row>
    <row r="36">
      <c r="A36" s="23" t="n"/>
      <c r="B36" s="17" t="n"/>
      <c r="C36" s="17" t="n"/>
      <c r="D36" s="15" t="n"/>
    </row>
    <row r="37">
      <c r="A37" s="23" t="n"/>
      <c r="B37" s="17" t="n"/>
      <c r="C37" s="17" t="n"/>
      <c r="D37" s="15" t="n"/>
    </row>
    <row r="38">
      <c r="A38" s="23" t="n"/>
      <c r="B38" s="17" t="n"/>
      <c r="C38" s="17" t="n"/>
      <c r="D38" s="15" t="n"/>
    </row>
    <row r="39">
      <c r="A39" s="23" t="n"/>
      <c r="B39" s="17" t="n"/>
      <c r="C39" s="17" t="n"/>
      <c r="D39" s="15" t="n"/>
    </row>
    <row r="40">
      <c r="A40" s="23" t="n"/>
      <c r="B40" s="17" t="n"/>
      <c r="C40" s="17" t="n"/>
      <c r="D40" s="15" t="n"/>
    </row>
    <row r="41">
      <c r="A41" s="23" t="n"/>
      <c r="B41" s="17" t="n"/>
      <c r="C41" s="17" t="n"/>
      <c r="D41" s="15" t="n"/>
    </row>
    <row r="42">
      <c r="A42" s="23" t="n"/>
      <c r="B42" s="17" t="n"/>
      <c r="C42" s="17" t="n"/>
      <c r="D42" s="15" t="n"/>
    </row>
    <row r="43">
      <c r="A43" s="23" t="n"/>
      <c r="B43" s="17" t="n"/>
      <c r="C43" s="17" t="n"/>
      <c r="D43" s="15" t="n"/>
    </row>
    <row r="44">
      <c r="A44" s="23" t="n"/>
      <c r="B44" s="17" t="n"/>
      <c r="C44" s="17" t="n"/>
      <c r="D44" s="15" t="n"/>
    </row>
    <row r="45">
      <c r="A45" s="23" t="n"/>
      <c r="B45" s="17" t="n"/>
      <c r="C45" s="17" t="n"/>
      <c r="D45" s="15" t="n"/>
    </row>
    <row r="46">
      <c r="A46" s="23" t="n"/>
      <c r="B46" s="17" t="n"/>
      <c r="C46" s="17" t="n"/>
      <c r="D46" s="15" t="n"/>
    </row>
    <row r="47">
      <c r="A47" s="23" t="n"/>
      <c r="B47" s="17" t="n"/>
      <c r="C47" s="17" t="n"/>
      <c r="D47" s="15" t="n"/>
    </row>
    <row r="48">
      <c r="A48" s="23" t="n"/>
      <c r="B48" s="17" t="n"/>
      <c r="C48" s="17" t="n"/>
      <c r="D48" s="15" t="n"/>
    </row>
    <row r="49">
      <c r="A49" s="23" t="n"/>
      <c r="B49" s="17" t="n"/>
      <c r="C49" s="17" t="n"/>
      <c r="D49" s="15" t="n"/>
    </row>
    <row r="50">
      <c r="A50" s="23" t="n"/>
      <c r="B50" s="17" t="n"/>
      <c r="C50" s="17" t="n"/>
      <c r="D50" s="15" t="n"/>
    </row>
    <row r="51">
      <c r="A51" s="23" t="n"/>
      <c r="B51" s="17" t="n"/>
      <c r="C51" s="17" t="n"/>
      <c r="D51" s="15" t="n"/>
    </row>
    <row r="52">
      <c r="A52" s="23" t="n"/>
      <c r="B52" s="17" t="n"/>
      <c r="C52" s="17" t="n"/>
      <c r="D52" s="15" t="n"/>
    </row>
    <row r="53">
      <c r="A53" s="23" t="n"/>
      <c r="B53" s="17" t="n"/>
      <c r="C53" s="17" t="n"/>
      <c r="D53" s="15" t="n"/>
    </row>
    <row r="54">
      <c r="A54" s="23" t="n"/>
      <c r="B54" s="17" t="n"/>
      <c r="C54" s="17" t="n"/>
      <c r="D54" s="15" t="n"/>
    </row>
    <row r="55">
      <c r="A55" s="23" t="n"/>
      <c r="B55" s="17" t="n"/>
      <c r="C55" s="17" t="n"/>
      <c r="D55" s="15" t="n"/>
    </row>
    <row r="56">
      <c r="A56" s="23" t="n"/>
      <c r="B56" s="17" t="n"/>
      <c r="C56" s="17" t="n"/>
      <c r="D56" s="15" t="n"/>
    </row>
    <row r="57">
      <c r="A57" s="23" t="n"/>
      <c r="B57" s="17" t="n"/>
      <c r="C57" s="17" t="n"/>
      <c r="D57" s="15" t="n"/>
    </row>
    <row r="58">
      <c r="A58" s="23" t="n"/>
      <c r="B58" s="17" t="n"/>
      <c r="C58" s="17" t="n"/>
      <c r="D58" s="15" t="n"/>
    </row>
    <row r="59">
      <c r="A59" s="23" t="n"/>
      <c r="B59" s="17" t="n"/>
      <c r="C59" s="17" t="n"/>
      <c r="D59" s="15" t="n"/>
    </row>
    <row r="60">
      <c r="A60" s="23" t="n"/>
      <c r="B60" s="17" t="n"/>
      <c r="C60" s="17" t="n"/>
      <c r="D60" s="15" t="n"/>
    </row>
    <row r="61">
      <c r="A61" s="23" t="n"/>
      <c r="B61" s="17" t="n"/>
      <c r="C61" s="17" t="n"/>
      <c r="D61" s="15" t="n"/>
    </row>
    <row r="62">
      <c r="A62" s="23" t="n"/>
      <c r="B62" s="17" t="n"/>
      <c r="C62" s="17" t="n"/>
      <c r="D62" s="15" t="n"/>
    </row>
    <row r="63">
      <c r="A63" s="23" t="n"/>
      <c r="B63" s="17" t="n"/>
      <c r="C63" s="17" t="n"/>
      <c r="D63" s="15" t="n"/>
    </row>
    <row r="64">
      <c r="A64" s="23" t="n"/>
      <c r="B64" s="17" t="n"/>
      <c r="C64" s="17" t="n"/>
      <c r="D64" s="15" t="n"/>
    </row>
    <row r="65">
      <c r="A65" s="23" t="n"/>
      <c r="B65" s="17" t="n"/>
      <c r="C65" s="17" t="n"/>
      <c r="D65" s="15" t="n"/>
    </row>
    <row r="66">
      <c r="A66" s="23" t="n"/>
      <c r="B66" s="17" t="n"/>
      <c r="C66" s="17" t="n"/>
      <c r="D66" s="15" t="n"/>
    </row>
    <row r="67">
      <c r="A67" s="23" t="n"/>
      <c r="B67" s="17" t="n"/>
      <c r="C67" s="17" t="n"/>
      <c r="D67" s="15" t="n"/>
    </row>
    <row r="68">
      <c r="A68" s="23" t="n"/>
      <c r="B68" s="17" t="n"/>
      <c r="C68" s="17" t="n"/>
      <c r="D68" s="15" t="n"/>
    </row>
    <row r="69">
      <c r="A69" s="23" t="n"/>
      <c r="B69" s="17" t="n"/>
      <c r="C69" s="17" t="n"/>
      <c r="D69" s="15" t="n"/>
    </row>
    <row r="70">
      <c r="A70" s="23" t="n"/>
      <c r="B70" s="17" t="n"/>
      <c r="C70" s="17" t="n"/>
      <c r="D70" s="15" t="n"/>
    </row>
    <row r="71">
      <c r="A71" s="23" t="n"/>
      <c r="B71" s="17" t="n"/>
      <c r="C71" s="17" t="n"/>
      <c r="D71" s="15" t="n"/>
    </row>
    <row r="72">
      <c r="A72" s="23" t="n"/>
      <c r="B72" s="17" t="n"/>
      <c r="C72" s="17" t="n"/>
      <c r="D72" s="15" t="n"/>
    </row>
    <row r="73">
      <c r="A73" s="23" t="n"/>
      <c r="B73" s="17" t="n"/>
      <c r="C73" s="17" t="n"/>
      <c r="D73" s="15" t="n"/>
    </row>
    <row r="74">
      <c r="A74" s="23" t="n"/>
      <c r="B74" s="17" t="n"/>
      <c r="C74" s="17" t="n"/>
      <c r="D74" s="15" t="n"/>
    </row>
    <row r="75">
      <c r="A75" s="23" t="n"/>
      <c r="B75" s="17" t="n"/>
      <c r="C75" s="17" t="n"/>
      <c r="D75" s="15" t="n"/>
    </row>
    <row r="76">
      <c r="A76" s="23" t="n"/>
      <c r="B76" s="17" t="n"/>
      <c r="C76" s="17" t="n"/>
      <c r="D76" s="15" t="n"/>
    </row>
    <row r="77">
      <c r="A77" s="23" t="n"/>
      <c r="B77" s="17" t="n"/>
      <c r="C77" s="17" t="n"/>
      <c r="D77" s="15" t="n"/>
    </row>
    <row r="78">
      <c r="A78" s="23" t="n"/>
      <c r="B78" s="17" t="n"/>
      <c r="C78" s="17" t="n"/>
      <c r="D78" s="15" t="n"/>
    </row>
    <row r="79">
      <c r="A79" s="23" t="n"/>
      <c r="B79" s="17" t="n"/>
      <c r="C79" s="17" t="n"/>
      <c r="D79" s="15" t="n"/>
    </row>
    <row r="80">
      <c r="A80" s="23" t="n"/>
      <c r="B80" s="17" t="n"/>
      <c r="C80" s="17" t="n"/>
      <c r="D80" s="15" t="n"/>
    </row>
    <row r="81">
      <c r="A81" s="23" t="n"/>
      <c r="B81" s="17" t="n"/>
      <c r="C81" s="17" t="n"/>
      <c r="D81" s="15" t="n"/>
    </row>
    <row r="82">
      <c r="A82" s="23" t="n"/>
      <c r="B82" s="17" t="n"/>
      <c r="C82" s="17" t="n"/>
      <c r="D82" s="15" t="n"/>
    </row>
    <row r="83">
      <c r="A83" s="23" t="n"/>
      <c r="B83" s="17" t="n"/>
      <c r="C83" s="17" t="n"/>
      <c r="D83" s="15" t="n"/>
    </row>
    <row r="84">
      <c r="A84" s="23" t="n"/>
      <c r="B84" s="17" t="n"/>
      <c r="C84" s="17" t="n"/>
      <c r="D84" s="15" t="n"/>
    </row>
    <row r="85">
      <c r="A85" s="23" t="n"/>
      <c r="B85" s="17" t="n"/>
      <c r="C85" s="17" t="n"/>
      <c r="D85" s="15" t="n"/>
    </row>
    <row r="86">
      <c r="A86" s="23" t="n"/>
      <c r="B86" s="17" t="n"/>
      <c r="C86" s="17" t="n"/>
      <c r="D86" s="15" t="n"/>
    </row>
    <row r="87">
      <c r="A87" s="23" t="n"/>
      <c r="B87" s="17" t="n"/>
      <c r="C87" s="17" t="n"/>
      <c r="D87" s="15" t="n"/>
    </row>
    <row r="88">
      <c r="A88" s="23" t="n"/>
      <c r="B88" s="17" t="n"/>
      <c r="C88" s="17" t="n"/>
      <c r="D88" s="15" t="n"/>
    </row>
    <row r="89">
      <c r="A89" s="23" t="n"/>
      <c r="B89" s="17" t="n"/>
      <c r="C89" s="17" t="n"/>
      <c r="D89" s="15" t="n"/>
    </row>
    <row r="90">
      <c r="A90" s="23" t="n"/>
      <c r="B90" s="17" t="n"/>
      <c r="C90" s="17" t="n"/>
      <c r="D90" s="15" t="n"/>
    </row>
    <row r="91">
      <c r="A91" s="23" t="n"/>
      <c r="B91" s="17" t="n"/>
      <c r="C91" s="17" t="n"/>
      <c r="D91" s="15" t="n"/>
    </row>
    <row r="92">
      <c r="A92" s="23" t="n"/>
      <c r="B92" s="17" t="n"/>
      <c r="C92" s="17" t="n"/>
      <c r="D92" s="15" t="n"/>
    </row>
    <row r="93">
      <c r="A93" s="23" t="n"/>
      <c r="B93" s="17" t="n"/>
      <c r="C93" s="17" t="n"/>
      <c r="D93" s="15" t="n"/>
    </row>
    <row r="94">
      <c r="A94" s="23" t="n"/>
      <c r="B94" s="17" t="n"/>
      <c r="C94" s="17" t="n"/>
      <c r="D94" s="15" t="n"/>
    </row>
    <row r="95">
      <c r="A95" s="23" t="n"/>
      <c r="B95" s="17" t="n"/>
      <c r="C95" s="17" t="n"/>
      <c r="D95" s="15" t="n"/>
    </row>
    <row r="96">
      <c r="A96" s="23" t="n"/>
      <c r="B96" s="17" t="n"/>
      <c r="C96" s="17" t="n"/>
      <c r="D96" s="15" t="n"/>
    </row>
    <row r="97">
      <c r="A97" s="23" t="n"/>
      <c r="B97" s="17" t="n"/>
      <c r="C97" s="17" t="n"/>
      <c r="D97" s="15" t="n"/>
    </row>
    <row r="98">
      <c r="A98" s="23" t="n"/>
      <c r="B98" s="17" t="n"/>
      <c r="C98" s="17" t="n"/>
      <c r="D98" s="15" t="n"/>
    </row>
    <row r="99">
      <c r="A99" s="23" t="n"/>
      <c r="B99" s="17" t="n"/>
      <c r="C99" s="17" t="n"/>
      <c r="D99" s="15" t="n"/>
    </row>
    <row r="100">
      <c r="A100" s="23" t="n"/>
      <c r="B100" s="17" t="n"/>
      <c r="C100" s="17" t="n"/>
      <c r="D100" s="15" t="n"/>
    </row>
    <row r="101">
      <c r="A101" s="23" t="n"/>
      <c r="B101" s="17" t="n"/>
      <c r="C101" s="17" t="n"/>
      <c r="D101" s="15" t="n"/>
    </row>
  </sheetData>
  <autoFilter ref="A1:D101"/>
  <conditionalFormatting sqref="A2:D101">
    <cfRule type="expression" priority="1" dxfId="0" stopIfTrue="1">
      <formula>AND($A2&lt;&gt;"",COUNTIF($A$2:$A$101,$A2)&gt;1)</formula>
    </cfRule>
    <cfRule type="expression" priority="2" dxfId="8" stopIfTrue="0">
      <formula>AND($A2&lt;&gt;"",$D2="Non")</formula>
    </cfRule>
  </conditionalFormatting>
  <dataValidations count="1">
    <dataValidation sqref="D2:D101" showErrorMessage="1" showInputMessage="1" allowBlank="1" errorTitle="Valeur non valide" error="Sélectionnez uniquement « Oui » ou « Non »." type="list" errorStyle="stop">
      <formula1>"Oui,Non"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F38"/>
  <sheetViews>
    <sheetView showGridLines="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1" customWidth="1" min="1" max="1"/>
    <col width="43" customWidth="1" min="2" max="2"/>
    <col width="3" customWidth="1" min="3" max="3"/>
    <col width="25" customWidth="1" min="4" max="4"/>
    <col width="20" customWidth="1" min="5" max="5"/>
    <col width="31" customWidth="1" min="6" max="6"/>
  </cols>
  <sheetData>
    <row r="1" ht="28" customHeight="1">
      <c r="A1" s="1" t="inlineStr">
        <is>
          <t>Paramètres de suivi</t>
        </is>
      </c>
      <c r="B1" s="35" t="n"/>
      <c r="D1" s="6" t="inlineStr">
        <is>
          <t>Zones autorisées</t>
        </is>
      </c>
      <c r="E1" s="6" t="inlineStr">
        <is>
          <t>Créneaux autorisés</t>
        </is>
      </c>
      <c r="F1" s="6" t="inlineStr">
        <is>
          <t>Activités autorisées</t>
        </is>
      </c>
    </row>
    <row r="2">
      <c r="A2" s="24" t="inlineStr">
        <is>
          <t>Début du chantier</t>
        </is>
      </c>
      <c r="B2" s="39" t="n">
        <v>46266</v>
      </c>
      <c r="D2" s="25" t="inlineStr">
        <is>
          <t>Zone A</t>
        </is>
      </c>
      <c r="E2" s="25" t="inlineStr">
        <is>
          <t>Matin</t>
        </is>
      </c>
      <c r="F2" s="25" t="inlineStr">
        <is>
          <t>Coffrage</t>
        </is>
      </c>
    </row>
    <row r="3">
      <c r="A3" s="24" t="inlineStr">
        <is>
          <t>Fin du chantier</t>
        </is>
      </c>
      <c r="B3" s="39" t="n">
        <v>46387</v>
      </c>
      <c r="D3" s="25" t="inlineStr">
        <is>
          <t>Zone B</t>
        </is>
      </c>
      <c r="E3" s="25" t="inlineStr">
        <is>
          <t>Après-midi</t>
        </is>
      </c>
      <c r="F3" s="25" t="inlineStr">
        <is>
          <t>Distribution électrique</t>
        </is>
      </c>
    </row>
    <row r="4">
      <c r="D4" s="25" t="inlineStr">
        <is>
          <t>Façade nord</t>
        </is>
      </c>
      <c r="E4" s="25" t="inlineStr">
        <is>
          <t>Journée</t>
        </is>
      </c>
      <c r="F4" s="25" t="inlineStr">
        <is>
          <t>Cloisons</t>
        </is>
      </c>
    </row>
    <row r="5">
      <c r="A5" s="24" t="inlineStr">
        <is>
          <t>Seuil de sous-mobilisation</t>
        </is>
      </c>
      <c r="B5" s="26" t="n">
        <v>0.9</v>
      </c>
      <c r="D5" s="25" t="inlineStr">
        <is>
          <t>Niveau 1</t>
        </is>
      </c>
      <c r="E5" s="25" t="inlineStr">
        <is>
          <t>Nuit</t>
        </is>
      </c>
      <c r="F5" s="25" t="inlineStr">
        <is>
          <t>Ferraillage</t>
        </is>
      </c>
    </row>
    <row r="6">
      <c r="A6" s="24" t="inlineStr">
        <is>
          <t>Seuil de surmobilisation</t>
        </is>
      </c>
      <c r="B6" s="26" t="n">
        <v>1.2</v>
      </c>
      <c r="D6" s="25" t="inlineStr">
        <is>
          <t>Niveau 2</t>
        </is>
      </c>
      <c r="E6" s="25" t="n"/>
      <c r="F6" s="25" t="inlineStr">
        <is>
          <t>Échafaudage</t>
        </is>
      </c>
    </row>
    <row r="7">
      <c r="D7" s="25" t="inlineStr">
        <is>
          <t>Sous-sol</t>
        </is>
      </c>
      <c r="E7" s="25" t="n"/>
      <c r="F7" s="25" t="inlineStr">
        <is>
          <t>Nettoyage</t>
        </is>
      </c>
    </row>
    <row r="8">
      <c r="A8" s="24" t="inlineStr">
        <is>
          <t>Date de référence</t>
        </is>
      </c>
      <c r="B8" s="39" t="n">
        <v>46272</v>
      </c>
      <c r="D8" s="25" t="inlineStr">
        <is>
          <t>Toiture</t>
        </is>
      </c>
      <c r="E8" s="25" t="n"/>
      <c r="F8" s="25" t="inlineStr">
        <is>
          <t>Tirage de câbles</t>
        </is>
      </c>
    </row>
    <row r="9">
      <c r="D9" s="25" t="inlineStr">
        <is>
          <t>Cour logistique</t>
        </is>
      </c>
      <c r="E9" s="25" t="n"/>
      <c r="F9" s="25" t="inlineStr">
        <is>
          <t>Livraison interne</t>
        </is>
      </c>
    </row>
    <row r="10">
      <c r="D10" s="25" t="inlineStr">
        <is>
          <t>Local technique</t>
        </is>
      </c>
      <c r="E10" s="25" t="n"/>
      <c r="F10" s="25" t="inlineStr">
        <is>
          <t>Pose de cloisons</t>
        </is>
      </c>
    </row>
    <row r="11">
      <c r="D11" s="25" t="inlineStr">
        <is>
          <t>Zone de stockage</t>
        </is>
      </c>
      <c r="F11" s="25" t="inlineStr">
        <is>
          <t>Protection provisoire</t>
        </is>
      </c>
    </row>
    <row r="12">
      <c r="D12" s="25" t="n"/>
      <c r="F12" s="25" t="inlineStr">
        <is>
          <t>Bétonnage</t>
        </is>
      </c>
    </row>
    <row r="13">
      <c r="D13" s="25" t="n"/>
      <c r="F13" s="25" t="inlineStr">
        <is>
          <t>Décoffrage</t>
        </is>
      </c>
    </row>
    <row r="14">
      <c r="D14" s="25" t="n"/>
      <c r="F14" s="25" t="inlineStr">
        <is>
          <t>Pose de réseaux</t>
        </is>
      </c>
    </row>
    <row r="15">
      <c r="D15" s="25" t="n"/>
      <c r="F15" s="25" t="inlineStr">
        <is>
          <t>Repli de zone</t>
        </is>
      </c>
    </row>
    <row r="16">
      <c r="D16" s="25" t="n"/>
      <c r="F16" s="25" t="inlineStr">
        <is>
          <t>Manutention</t>
        </is>
      </c>
    </row>
    <row r="17">
      <c r="D17" s="25" t="n"/>
      <c r="F17" s="25" t="inlineStr">
        <is>
          <t>Implantation</t>
        </is>
      </c>
    </row>
    <row r="18">
      <c r="D18" s="25" t="n"/>
      <c r="F18" s="25" t="inlineStr">
        <is>
          <t>Étanchéité</t>
        </is>
      </c>
    </row>
    <row r="19">
      <c r="D19" s="25" t="n"/>
      <c r="F19" s="25" t="inlineStr">
        <is>
          <t>Peinture</t>
        </is>
      </c>
    </row>
    <row r="20">
      <c r="D20" s="25" t="n"/>
      <c r="F20" s="25" t="inlineStr">
        <is>
          <t>Essais fonctionnels</t>
        </is>
      </c>
    </row>
    <row r="21">
      <c r="F21" s="25" t="inlineStr">
        <is>
          <t>Réception de livraison</t>
        </is>
      </c>
    </row>
    <row r="22">
      <c r="F22" s="25" t="n"/>
    </row>
    <row r="23">
      <c r="F23" s="25" t="n"/>
    </row>
    <row r="24">
      <c r="F24" s="25" t="n"/>
    </row>
    <row r="25">
      <c r="F25" s="25" t="n"/>
    </row>
    <row r="26">
      <c r="F26" s="25" t="n"/>
    </row>
    <row r="27">
      <c r="F27" s="25" t="n"/>
    </row>
    <row r="28">
      <c r="F28" s="25" t="n"/>
    </row>
    <row r="29">
      <c r="F29" s="25" t="n"/>
    </row>
    <row r="30">
      <c r="F30" s="25" t="n"/>
    </row>
    <row r="31"/>
    <row r="32"/>
    <row r="33" ht="42" customHeight="1">
      <c r="A33" s="27" t="inlineStr">
        <is>
          <t>Mode d’emploi</t>
        </is>
      </c>
      <c r="B33" s="28" t="inlineStr">
        <is>
          <t>Saisir uniquement des effectifs agrégés par entreprise, date, créneau, zone et activité. Ne saisir aucun nom de salarié.</t>
        </is>
      </c>
      <c r="D33" s="29" t="inlineStr">
        <is>
          <t>Repère visuel</t>
        </is>
      </c>
    </row>
    <row r="34" ht="64" customHeight="1">
      <c r="A34" s="27" t="inlineStr">
        <is>
          <t>Limites d’usage</t>
        </is>
      </c>
      <c r="B34" s="28" t="inlineStr">
        <is>
          <t>Outil local de coordination uniquement : il ne remplace ni planning contractuel, ni contrôle d’accès, ni feuille d’heures individuelle, registre réglementaire ou outil de paie. Il ne produit aucun document officiel.</t>
        </is>
      </c>
      <c r="D34" s="29" t="inlineStr">
        <is>
          <t>Critique ou doublon</t>
        </is>
      </c>
    </row>
    <row r="35">
      <c r="D35" s="30" t="inlineStr">
        <is>
          <t>Sous-mobilisation</t>
        </is>
      </c>
    </row>
    <row r="36">
      <c r="D36" s="31" t="inlineStr">
        <is>
          <t>Surmobilisation</t>
        </is>
      </c>
    </row>
    <row r="37">
      <c r="D37" s="32" t="inlineStr">
        <is>
          <t>Situation conforme</t>
        </is>
      </c>
    </row>
    <row r="38">
      <c r="D38" s="33" t="inlineStr">
        <is>
          <t>À compléter ou en attente</t>
        </is>
      </c>
    </row>
  </sheetData>
  <mergeCells count="1">
    <mergeCell ref="A1:B1"/>
  </mergeCells>
  <conditionalFormatting sqref="B2:B3">
    <cfRule type="expression" priority="1" dxfId="0" stopIfTrue="1">
      <formula>AND($B$2&lt;&gt;"",$B$3&lt;&gt;"",$B$2&gt;$B$3)</formula>
    </cfRule>
  </conditionalFormatting>
  <dataValidations count="2">
    <dataValidation sqref="B5:B6" showErrorMessage="1" showInputMessage="1" allowBlank="0" errorTitle="Taux non valide" error="Saisissez un taux compris entre 0,00 % et 500,00 %." promptTitle="Seuil indicatif" prompt="Ce seuil est une hypothèse locale modifiable." type="decimal" errorStyle="stop" operator="between">
      <formula1>0</formula1>
      <formula2>5</formula2>
    </dataValidation>
    <dataValidation sqref="B8" showErrorMessage="1" showInputMessage="1" allowBlank="0" errorTitle="Date non valide" error="La date de référence doit être comprise dans la période du chantier." type="date" errorStyle="stop" operator="between">
      <formula1>$B$2</formula1>
      <formula2>$B$3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Classeur opérationnel fictif</dc:creator>
  <dc:title xmlns:dc="http://purl.org/dc/elements/1.1/">Suivi fictif des présences d'entreprises sur chantier</dc:title>
  <dc:subject xmlns:dc="http://purl.org/dc/elements/1.1/">Pointage quotidien agrégé des entreprises</dc:subject>
  <dcterms:created xmlns:dcterms="http://purl.org/dc/terms/" xmlns:xsi="http://www.w3.org/2001/XMLSchema-instance" xsi:type="dcterms:W3CDTF">2026-09-07T10:41:58Z</dcterms:created>
  <dcterms:modified xmlns:dcterms="http://purl.org/dc/terms/" xmlns:xsi="http://www.w3.org/2001/XMLSchema-instance" xsi:type="dcterms:W3CDTF">2026-09-07T10:41:58Z</dcterms:modified>
</cp:coreProperties>
</file>