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Réunions" sheetId="3" state="visible" r:id="rId3"/>
    <sheet xmlns:r="http://schemas.openxmlformats.org/officeDocument/2006/relationships" name="Présences" sheetId="4" state="visible" r:id="rId4"/>
    <sheet xmlns:r="http://schemas.openxmlformats.org/officeDocument/2006/relationships" name="Registre" sheetId="5" state="visible" r:id="rId5"/>
  </sheets>
  <definedNames>
    <definedName name="_xlnm._FilterDatabase" localSheetId="0" hidden="1">'Synthèse'!$A$11:$F$21</definedName>
    <definedName name="_xlnm._FilterDatabase" localSheetId="2" hidden="1">'Réunions'!$A$1:$I$201</definedName>
    <definedName name="_xlnm._FilterDatabase" localSheetId="3" hidden="1">'Présences'!$A$1:$F$201</definedName>
    <definedName name="_xlnm._FilterDatabase" localSheetId="4" hidden="1">'Registre'!$A$1:$R$201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0"/>
    </font>
    <font>
      <name val="Aptos"/>
      <color rgb="00202020"/>
      <sz val="10"/>
    </font>
    <font>
      <name val="Aptos Display"/>
      <b val="1"/>
      <color rgb="00FFFFFF"/>
      <sz val="16"/>
    </font>
    <font>
      <name val="Aptos"/>
      <b val="1"/>
      <color rgb="00202020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1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0" fontId="1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9" fontId="4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center" vertical="center"/>
    </xf>
    <xf numFmtId="1" fontId="2" fillId="6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6">
    <dxf>
      <font>
        <name val="Aptos"/>
        <b val="1"/>
        <color rgb="00FFFFFF"/>
        <sz val="10"/>
      </font>
      <fill>
        <patternFill patternType="solid">
          <fgColor rgb="00C00000"/>
        </patternFill>
      </fill>
    </dxf>
    <dxf>
      <font>
        <name val="Aptos"/>
        <b val="1"/>
        <color rgb="005B2A14"/>
        <sz val="10"/>
      </font>
      <fill>
        <patternFill patternType="solid">
          <fgColor rgb="00F4B183"/>
        </patternFill>
      </fill>
    </dxf>
    <dxf>
      <font>
        <name val="Aptos"/>
        <b val="1"/>
        <color rgb="005B2A14"/>
        <sz val="10"/>
      </font>
      <fill>
        <patternFill patternType="solid">
          <fgColor rgb="00FFF0AE"/>
        </patternFill>
      </fill>
    </dxf>
    <dxf>
      <font>
        <name val="Aptos"/>
        <b val="1"/>
        <color rgb="00FFFFFF"/>
        <sz val="10"/>
      </font>
      <fill>
        <patternFill patternType="solid">
          <fgColor rgb="007030A0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  <dxf>
      <font>
        <name val="Aptos"/>
        <color rgb="00555555"/>
        <sz val="10"/>
      </font>
      <fill>
        <patternFill patternType="solid">
          <fgColor rgb="00D9E1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Reunions" displayName="tblReunions" ref="A1:I201" headerRowCount="1">
  <autoFilter ref="A1:I201"/>
  <tableColumns count="9">
    <tableColumn id="1" name="ID réunion"/>
    <tableColumn id="2" name="Intitulé"/>
    <tableColumn id="3" name="Date"/>
    <tableColumn id="4" name="Heure"/>
    <tableColumn id="5" name="Lieu ou modalité"/>
    <tableColumn id="6" name="Animateur"/>
    <tableColumn id="7" name="Statut"/>
    <tableColumn id="8" name="Prochaine réunion"/>
    <tableColumn id="9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Presences" displayName="tblPresences" ref="A1:F201" headerRowCount="1">
  <autoFilter ref="A1:F201"/>
  <tableColumns count="6">
    <tableColumn id="1" name="ID réunion"/>
    <tableColumn id="2" name="Intervenant"/>
    <tableColumn id="3" name="Société ou lot"/>
    <tableColumn id="4" name="Rôle"/>
    <tableColumn id="5" name="Présence"/>
    <tableColumn id="6" name="Commentair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Registre" displayName="tblRegistre" ref="A1:R201" headerRowCount="1">
  <autoFilter ref="A1:R201"/>
  <tableColumns count="18">
    <tableColumn id="1" name="ID élément"/>
    <tableColumn id="2" name="ID réunion d’origine"/>
    <tableColumn id="3" name="Date d’origine"/>
    <tableColumn id="4" name="Type"/>
    <tableColumn id="5" name="Thème"/>
    <tableColumn id="6" name="Description"/>
    <tableColumn id="7" name="Responsable"/>
    <tableColumn id="8" name="Priorité"/>
    <tableColumn id="9" name="Échéance"/>
    <tableColumn id="10" name="Statut"/>
    <tableColumn id="11" name="Dernière réunion examinée"/>
    <tableColumn id="12" name="Prochaine réunion d’examen"/>
    <tableColumn id="13" name="Nombre de reports"/>
    <tableColumn id="14" name="Date de clôture"/>
    <tableColumn id="15" name="Jours restants"/>
    <tableColumn id="16" name="Alerte"/>
    <tableColumn id="17" name="Dernière mise à jour"/>
    <tableColumn id="18" name="Commentai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showGridLines="0" zoomScale="9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34" customWidth="1" min="1" max="1"/>
    <col width="48" customWidth="1" min="2" max="2"/>
    <col width="29" customWidth="1" min="3" max="3"/>
    <col width="15" customWidth="1" min="4" max="4"/>
    <col width="20" customWidth="1" min="5" max="5"/>
    <col width="20" customWidth="1" min="6" max="6"/>
  </cols>
  <sheetData>
    <row r="1" ht="36" customHeight="1">
      <c r="A1" s="1" t="inlineStr">
        <is>
          <t>Synthèse du suivi des réunions de chantier</t>
        </is>
      </c>
      <c r="B1" s="28" t="n"/>
      <c r="C1" s="28" t="n"/>
      <c r="D1" s="28" t="n"/>
      <c r="E1" s="28" t="n"/>
      <c r="F1" s="29" t="n"/>
    </row>
    <row r="2">
      <c r="A2" s="3" t="inlineStr">
        <is>
          <t>Chantier</t>
        </is>
      </c>
      <c r="B2" s="4">
        <f>'Paramètres'!$B$3</f>
        <v/>
      </c>
      <c r="D2" s="3" t="inlineStr">
        <is>
          <t>Date de référence</t>
        </is>
      </c>
      <c r="E2" s="30">
        <f>'Paramètres'!$B$2</f>
        <v/>
      </c>
    </row>
    <row r="3">
      <c r="A3" s="6" t="inlineStr">
        <is>
          <t>Indicateur</t>
        </is>
      </c>
      <c r="B3" s="6" t="inlineStr">
        <is>
          <t>Valeur</t>
        </is>
      </c>
    </row>
    <row r="4">
      <c r="A4" s="7" t="inlineStr">
        <is>
          <t>Réunions planifiées</t>
        </is>
      </c>
      <c r="B4" s="8">
        <f>COUNTIFS('Réunions'!$A$2:$A$201,"&lt;&gt;",'Réunions'!$C$2:$C$201,"&gt;="&amp;'Paramètres'!$B$2,'Réunions'!$G$2:$G$201,"Planifiée")</f>
        <v/>
      </c>
    </row>
    <row r="5">
      <c r="A5" s="9" t="inlineStr">
        <is>
          <t>Actions ouvertes</t>
        </is>
      </c>
      <c r="B5" s="10">
        <f>COUNTIFS('Registre'!$A$2:$A$201,"&lt;&gt;",'Registre'!$D$2:$D$201,"Action",'Registre'!$J$2:$J$201,"&lt;&gt;"&amp;"Clôturée",'Registre'!$J$2:$J$201,"&lt;&gt;"&amp;"Abandonnée")</f>
        <v/>
      </c>
    </row>
    <row r="6">
      <c r="A6" s="7" t="inlineStr">
        <is>
          <t>Actions en retard</t>
        </is>
      </c>
      <c r="B6" s="8">
        <f>COUNTIF('Registre'!$P$2:$P$201,"En retard")</f>
        <v/>
      </c>
    </row>
    <row r="7">
      <c r="A7" s="9" t="inlineStr">
        <is>
          <t>Actions à échéance sous 7 jours</t>
        </is>
      </c>
      <c r="B7" s="10">
        <f>COUNTIF('Registre'!$P$2:$P$201,"À échéance ≤ 7 j")</f>
        <v/>
      </c>
    </row>
    <row r="8">
      <c r="A8" s="7" t="inlineStr">
        <is>
          <t>Décisions enregistrées</t>
        </is>
      </c>
      <c r="B8" s="8">
        <f>COUNTIFS('Registre'!$A$2:$A$201,"&lt;&gt;",'Registre'!$D$2:$D$201,"Décision")</f>
        <v/>
      </c>
    </row>
    <row r="9">
      <c r="A9" s="9" t="inlineStr">
        <is>
          <t>Taux de clôture des actions</t>
        </is>
      </c>
      <c r="B9" s="11">
        <f>IFERROR(COUNTIFS('Registre'!$D$2:$D$201,"Action",'Registre'!$J$2:$J$201,"Clôturée")/COUNTIF('Registre'!$D$2:$D$201,"Action"),0)</f>
        <v/>
      </c>
    </row>
    <row r="10">
      <c r="A10" s="3" t="inlineStr">
        <is>
          <t>Actions nécessitant une relance</t>
        </is>
      </c>
      <c r="B10" s="3" t="n"/>
      <c r="C10" s="3" t="n"/>
      <c r="D10" s="3" t="n"/>
      <c r="E10" s="3" t="n"/>
      <c r="F10" s="3" t="n"/>
    </row>
    <row r="11">
      <c r="A11" s="12" t="inlineStr">
        <is>
          <t>ID élément</t>
        </is>
      </c>
      <c r="B11" s="12" t="inlineStr">
        <is>
          <t>Description</t>
        </is>
      </c>
      <c r="C11" s="12" t="inlineStr">
        <is>
          <t>Responsable</t>
        </is>
      </c>
      <c r="D11" s="12" t="inlineStr">
        <is>
          <t>Échéance</t>
        </is>
      </c>
      <c r="E11" s="12" t="inlineStr">
        <is>
          <t>Alerte</t>
        </is>
      </c>
      <c r="F11" s="12" t="inlineStr">
        <is>
          <t>Prochaine réunion</t>
        </is>
      </c>
    </row>
    <row r="12" ht="30" customHeight="1">
      <c r="A12" s="13">
        <f>IFERROR(INDEX('Registre'!$A$2:$A$201,AGGREGATE(15,6,(ROW('Registre'!$A$2:$A$201)-1)/('Registre'!$P$2:$P$201&lt;&gt;""),1)),"")</f>
        <v/>
      </c>
      <c r="B12" s="14">
        <f>IF($A12="","",IFERROR(INDEX('Registre'!$F$2:$F$201,MATCH($A12,'Registre'!$A$2:$A$201,0)),""))</f>
        <v/>
      </c>
      <c r="C12" s="14">
        <f>IF($A12="","",IFERROR(INDEX('Registre'!$G$2:$G$201,MATCH($A12,'Registre'!$A$2:$A$201,0)),""))</f>
        <v/>
      </c>
      <c r="D12" s="31">
        <f>IF($A12="","",IFERROR(INDEX('Registre'!$I$2:$I$201,MATCH($A12,'Registre'!$A$2:$A$201,0)),""))</f>
        <v/>
      </c>
      <c r="E12" s="13">
        <f>IF($A12="","",IFERROR(INDEX('Registre'!$P$2:$P$201,MATCH($A12,'Registre'!$A$2:$A$201,0)),""))</f>
        <v/>
      </c>
      <c r="F12" s="13">
        <f>IF($A12="","",IFERROR(INDEX('Registre'!$L$2:$L$201,MATCH($A12,'Registre'!$A$2:$A$201,0)),""))</f>
        <v/>
      </c>
    </row>
    <row r="13" ht="30" customHeight="1">
      <c r="A13" s="16">
        <f>IFERROR(INDEX('Registre'!$A$2:$A$201,AGGREGATE(15,6,(ROW('Registre'!$A$2:$A$201)-1)/('Registre'!$P$2:$P$201&lt;&gt;""),2)),"")</f>
        <v/>
      </c>
      <c r="B13" s="17">
        <f>IF($A13="","",IFERROR(INDEX('Registre'!$F$2:$F$201,MATCH($A13,'Registre'!$A$2:$A$201,0)),""))</f>
        <v/>
      </c>
      <c r="C13" s="17">
        <f>IF($A13="","",IFERROR(INDEX('Registre'!$G$2:$G$201,MATCH($A13,'Registre'!$A$2:$A$201,0)),""))</f>
        <v/>
      </c>
      <c r="D13" s="32">
        <f>IF($A13="","",IFERROR(INDEX('Registre'!$I$2:$I$201,MATCH($A13,'Registre'!$A$2:$A$201,0)),""))</f>
        <v/>
      </c>
      <c r="E13" s="16">
        <f>IF($A13="","",IFERROR(INDEX('Registre'!$P$2:$P$201,MATCH($A13,'Registre'!$A$2:$A$201,0)),""))</f>
        <v/>
      </c>
      <c r="F13" s="16">
        <f>IF($A13="","",IFERROR(INDEX('Registre'!$L$2:$L$201,MATCH($A13,'Registre'!$A$2:$A$201,0)),""))</f>
        <v/>
      </c>
    </row>
    <row r="14" ht="30" customHeight="1">
      <c r="A14" s="13">
        <f>IFERROR(INDEX('Registre'!$A$2:$A$201,AGGREGATE(15,6,(ROW('Registre'!$A$2:$A$201)-1)/('Registre'!$P$2:$P$201&lt;&gt;""),3)),"")</f>
        <v/>
      </c>
      <c r="B14" s="14">
        <f>IF($A14="","",IFERROR(INDEX('Registre'!$F$2:$F$201,MATCH($A14,'Registre'!$A$2:$A$201,0)),""))</f>
        <v/>
      </c>
      <c r="C14" s="14">
        <f>IF($A14="","",IFERROR(INDEX('Registre'!$G$2:$G$201,MATCH($A14,'Registre'!$A$2:$A$201,0)),""))</f>
        <v/>
      </c>
      <c r="D14" s="31">
        <f>IF($A14="","",IFERROR(INDEX('Registre'!$I$2:$I$201,MATCH($A14,'Registre'!$A$2:$A$201,0)),""))</f>
        <v/>
      </c>
      <c r="E14" s="13">
        <f>IF($A14="","",IFERROR(INDEX('Registre'!$P$2:$P$201,MATCH($A14,'Registre'!$A$2:$A$201,0)),""))</f>
        <v/>
      </c>
      <c r="F14" s="13">
        <f>IF($A14="","",IFERROR(INDEX('Registre'!$L$2:$L$201,MATCH($A14,'Registre'!$A$2:$A$201,0)),""))</f>
        <v/>
      </c>
    </row>
    <row r="15" ht="30" customHeight="1">
      <c r="A15" s="16">
        <f>IFERROR(INDEX('Registre'!$A$2:$A$201,AGGREGATE(15,6,(ROW('Registre'!$A$2:$A$201)-1)/('Registre'!$P$2:$P$201&lt;&gt;""),4)),"")</f>
        <v/>
      </c>
      <c r="B15" s="17">
        <f>IF($A15="","",IFERROR(INDEX('Registre'!$F$2:$F$201,MATCH($A15,'Registre'!$A$2:$A$201,0)),""))</f>
        <v/>
      </c>
      <c r="C15" s="17">
        <f>IF($A15="","",IFERROR(INDEX('Registre'!$G$2:$G$201,MATCH($A15,'Registre'!$A$2:$A$201,0)),""))</f>
        <v/>
      </c>
      <c r="D15" s="32">
        <f>IF($A15="","",IFERROR(INDEX('Registre'!$I$2:$I$201,MATCH($A15,'Registre'!$A$2:$A$201,0)),""))</f>
        <v/>
      </c>
      <c r="E15" s="16">
        <f>IF($A15="","",IFERROR(INDEX('Registre'!$P$2:$P$201,MATCH($A15,'Registre'!$A$2:$A$201,0)),""))</f>
        <v/>
      </c>
      <c r="F15" s="16">
        <f>IF($A15="","",IFERROR(INDEX('Registre'!$L$2:$L$201,MATCH($A15,'Registre'!$A$2:$A$201,0)),""))</f>
        <v/>
      </c>
    </row>
    <row r="16" ht="30" customHeight="1">
      <c r="A16" s="13">
        <f>IFERROR(INDEX('Registre'!$A$2:$A$201,AGGREGATE(15,6,(ROW('Registre'!$A$2:$A$201)-1)/('Registre'!$P$2:$P$201&lt;&gt;""),5)),"")</f>
        <v/>
      </c>
      <c r="B16" s="14">
        <f>IF($A16="","",IFERROR(INDEX('Registre'!$F$2:$F$201,MATCH($A16,'Registre'!$A$2:$A$201,0)),""))</f>
        <v/>
      </c>
      <c r="C16" s="14">
        <f>IF($A16="","",IFERROR(INDEX('Registre'!$G$2:$G$201,MATCH($A16,'Registre'!$A$2:$A$201,0)),""))</f>
        <v/>
      </c>
      <c r="D16" s="31">
        <f>IF($A16="","",IFERROR(INDEX('Registre'!$I$2:$I$201,MATCH($A16,'Registre'!$A$2:$A$201,0)),""))</f>
        <v/>
      </c>
      <c r="E16" s="13">
        <f>IF($A16="","",IFERROR(INDEX('Registre'!$P$2:$P$201,MATCH($A16,'Registre'!$A$2:$A$201,0)),""))</f>
        <v/>
      </c>
      <c r="F16" s="13">
        <f>IF($A16="","",IFERROR(INDEX('Registre'!$L$2:$L$201,MATCH($A16,'Registre'!$A$2:$A$201,0)),""))</f>
        <v/>
      </c>
    </row>
    <row r="17" ht="30" customHeight="1">
      <c r="A17" s="16">
        <f>IFERROR(INDEX('Registre'!$A$2:$A$201,AGGREGATE(15,6,(ROW('Registre'!$A$2:$A$201)-1)/('Registre'!$P$2:$P$201&lt;&gt;""),6)),"")</f>
        <v/>
      </c>
      <c r="B17" s="17">
        <f>IF($A17="","",IFERROR(INDEX('Registre'!$F$2:$F$201,MATCH($A17,'Registre'!$A$2:$A$201,0)),""))</f>
        <v/>
      </c>
      <c r="C17" s="17">
        <f>IF($A17="","",IFERROR(INDEX('Registre'!$G$2:$G$201,MATCH($A17,'Registre'!$A$2:$A$201,0)),""))</f>
        <v/>
      </c>
      <c r="D17" s="32">
        <f>IF($A17="","",IFERROR(INDEX('Registre'!$I$2:$I$201,MATCH($A17,'Registre'!$A$2:$A$201,0)),""))</f>
        <v/>
      </c>
      <c r="E17" s="16">
        <f>IF($A17="","",IFERROR(INDEX('Registre'!$P$2:$P$201,MATCH($A17,'Registre'!$A$2:$A$201,0)),""))</f>
        <v/>
      </c>
      <c r="F17" s="16">
        <f>IF($A17="","",IFERROR(INDEX('Registre'!$L$2:$L$201,MATCH($A17,'Registre'!$A$2:$A$201,0)),""))</f>
        <v/>
      </c>
    </row>
    <row r="18" ht="30" customHeight="1">
      <c r="A18" s="13">
        <f>IFERROR(INDEX('Registre'!$A$2:$A$201,AGGREGATE(15,6,(ROW('Registre'!$A$2:$A$201)-1)/('Registre'!$P$2:$P$201&lt;&gt;""),7)),"")</f>
        <v/>
      </c>
      <c r="B18" s="14">
        <f>IF($A18="","",IFERROR(INDEX('Registre'!$F$2:$F$201,MATCH($A18,'Registre'!$A$2:$A$201,0)),""))</f>
        <v/>
      </c>
      <c r="C18" s="14">
        <f>IF($A18="","",IFERROR(INDEX('Registre'!$G$2:$G$201,MATCH($A18,'Registre'!$A$2:$A$201,0)),""))</f>
        <v/>
      </c>
      <c r="D18" s="31">
        <f>IF($A18="","",IFERROR(INDEX('Registre'!$I$2:$I$201,MATCH($A18,'Registre'!$A$2:$A$201,0)),""))</f>
        <v/>
      </c>
      <c r="E18" s="13">
        <f>IF($A18="","",IFERROR(INDEX('Registre'!$P$2:$P$201,MATCH($A18,'Registre'!$A$2:$A$201,0)),""))</f>
        <v/>
      </c>
      <c r="F18" s="13">
        <f>IF($A18="","",IFERROR(INDEX('Registre'!$L$2:$L$201,MATCH($A18,'Registre'!$A$2:$A$201,0)),""))</f>
        <v/>
      </c>
    </row>
    <row r="19" ht="30" customHeight="1">
      <c r="A19" s="16">
        <f>IFERROR(INDEX('Registre'!$A$2:$A$201,AGGREGATE(15,6,(ROW('Registre'!$A$2:$A$201)-1)/('Registre'!$P$2:$P$201&lt;&gt;""),8)),"")</f>
        <v/>
      </c>
      <c r="B19" s="17">
        <f>IF($A19="","",IFERROR(INDEX('Registre'!$F$2:$F$201,MATCH($A19,'Registre'!$A$2:$A$201,0)),""))</f>
        <v/>
      </c>
      <c r="C19" s="17">
        <f>IF($A19="","",IFERROR(INDEX('Registre'!$G$2:$G$201,MATCH($A19,'Registre'!$A$2:$A$201,0)),""))</f>
        <v/>
      </c>
      <c r="D19" s="32">
        <f>IF($A19="","",IFERROR(INDEX('Registre'!$I$2:$I$201,MATCH($A19,'Registre'!$A$2:$A$201,0)),""))</f>
        <v/>
      </c>
      <c r="E19" s="16">
        <f>IF($A19="","",IFERROR(INDEX('Registre'!$P$2:$P$201,MATCH($A19,'Registre'!$A$2:$A$201,0)),""))</f>
        <v/>
      </c>
      <c r="F19" s="16">
        <f>IF($A19="","",IFERROR(INDEX('Registre'!$L$2:$L$201,MATCH($A19,'Registre'!$A$2:$A$201,0)),""))</f>
        <v/>
      </c>
    </row>
    <row r="20" ht="30" customHeight="1">
      <c r="A20" s="13">
        <f>IFERROR(INDEX('Registre'!$A$2:$A$201,AGGREGATE(15,6,(ROW('Registre'!$A$2:$A$201)-1)/('Registre'!$P$2:$P$201&lt;&gt;""),9)),"")</f>
        <v/>
      </c>
      <c r="B20" s="14">
        <f>IF($A20="","",IFERROR(INDEX('Registre'!$F$2:$F$201,MATCH($A20,'Registre'!$A$2:$A$201,0)),""))</f>
        <v/>
      </c>
      <c r="C20" s="14">
        <f>IF($A20="","",IFERROR(INDEX('Registre'!$G$2:$G$201,MATCH($A20,'Registre'!$A$2:$A$201,0)),""))</f>
        <v/>
      </c>
      <c r="D20" s="31">
        <f>IF($A20="","",IFERROR(INDEX('Registre'!$I$2:$I$201,MATCH($A20,'Registre'!$A$2:$A$201,0)),""))</f>
        <v/>
      </c>
      <c r="E20" s="13">
        <f>IF($A20="","",IFERROR(INDEX('Registre'!$P$2:$P$201,MATCH($A20,'Registre'!$A$2:$A$201,0)),""))</f>
        <v/>
      </c>
      <c r="F20" s="13">
        <f>IF($A20="","",IFERROR(INDEX('Registre'!$L$2:$L$201,MATCH($A20,'Registre'!$A$2:$A$201,0)),""))</f>
        <v/>
      </c>
    </row>
    <row r="21" ht="30" customHeight="1">
      <c r="A21" s="16">
        <f>IFERROR(INDEX('Registre'!$A$2:$A$201,AGGREGATE(15,6,(ROW('Registre'!$A$2:$A$201)-1)/('Registre'!$P$2:$P$201&lt;&gt;""),10)),"")</f>
        <v/>
      </c>
      <c r="B21" s="17">
        <f>IF($A21="","",IFERROR(INDEX('Registre'!$F$2:$F$201,MATCH($A21,'Registre'!$A$2:$A$201,0)),""))</f>
        <v/>
      </c>
      <c r="C21" s="17">
        <f>IF($A21="","",IFERROR(INDEX('Registre'!$G$2:$G$201,MATCH($A21,'Registre'!$A$2:$A$201,0)),""))</f>
        <v/>
      </c>
      <c r="D21" s="32">
        <f>IF($A21="","",IFERROR(INDEX('Registre'!$I$2:$I$201,MATCH($A21,'Registre'!$A$2:$A$201,0)),""))</f>
        <v/>
      </c>
      <c r="E21" s="16">
        <f>IF($A21="","",IFERROR(INDEX('Registre'!$P$2:$P$201,MATCH($A21,'Registre'!$A$2:$A$201,0)),""))</f>
        <v/>
      </c>
      <c r="F21" s="16">
        <f>IF($A21="","",IFERROR(INDEX('Registre'!$L$2:$L$201,MATCH($A21,'Registre'!$A$2:$A$201,0)),""))</f>
        <v/>
      </c>
    </row>
  </sheetData>
  <autoFilter ref="A11:F21"/>
  <mergeCells count="1">
    <mergeCell ref="A1:F1"/>
  </mergeCells>
  <conditionalFormatting sqref="A12:F21">
    <cfRule type="expression" priority="1" dxfId="0">
      <formula>$E12="En retard"</formula>
    </cfRule>
    <cfRule type="expression" priority="2" dxfId="1">
      <formula>$E12="À échéance ≤ 7 j"</formula>
    </cfRule>
  </conditionalFormatting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68" customWidth="1" min="2" max="2"/>
    <col width="3" customWidth="1" min="3" max="3"/>
    <col width="24" customWidth="1" min="4" max="4"/>
    <col width="18" customWidth="1" min="5" max="5"/>
    <col width="18" customWidth="1" min="6" max="6"/>
    <col width="24" customWidth="1" min="7" max="7"/>
    <col width="18" customWidth="1" min="8" max="8"/>
  </cols>
  <sheetData>
    <row r="1" ht="30" customHeight="1">
      <c r="A1" s="12" t="inlineStr">
        <is>
          <t>Paramètre</t>
        </is>
      </c>
      <c r="B1" s="12" t="inlineStr">
        <is>
          <t>Valeur</t>
        </is>
      </c>
      <c r="D1" s="6" t="inlineStr">
        <is>
          <t>Statuts de réunion</t>
        </is>
      </c>
      <c r="E1" s="6" t="inlineStr">
        <is>
          <t>Présences</t>
        </is>
      </c>
      <c r="F1" s="6" t="inlineStr">
        <is>
          <t>Types</t>
        </is>
      </c>
      <c r="G1" s="6" t="inlineStr">
        <is>
          <t>Statuts d’élément</t>
        </is>
      </c>
      <c r="H1" s="6" t="inlineStr">
        <is>
          <t>Priorités</t>
        </is>
      </c>
    </row>
    <row r="2">
      <c r="A2" s="14" t="inlineStr">
        <is>
          <t>Date de référence</t>
        </is>
      </c>
      <c r="B2" s="33" t="n">
        <v>46272</v>
      </c>
      <c r="D2" s="20" t="inlineStr">
        <is>
          <t>Planifiée</t>
        </is>
      </c>
      <c r="E2" s="20" t="inlineStr">
        <is>
          <t>Présent</t>
        </is>
      </c>
      <c r="F2" s="20" t="inlineStr">
        <is>
          <t>Action</t>
        </is>
      </c>
      <c r="G2" s="20" t="inlineStr">
        <is>
          <t>À lancer</t>
        </is>
      </c>
      <c r="H2" s="20" t="inlineStr">
        <is>
          <t>Basse</t>
        </is>
      </c>
    </row>
    <row r="3">
      <c r="A3" s="17" t="inlineStr">
        <is>
          <t>Chantier</t>
        </is>
      </c>
      <c r="B3" s="21" t="inlineStr">
        <is>
          <t>Chantier Horizon fictif</t>
        </is>
      </c>
      <c r="D3" s="20" t="inlineStr">
        <is>
          <t>Tenue</t>
        </is>
      </c>
      <c r="E3" s="20" t="inlineStr">
        <is>
          <t>Excusé</t>
        </is>
      </c>
      <c r="F3" s="20" t="inlineStr">
        <is>
          <t>Décision</t>
        </is>
      </c>
      <c r="G3" s="20" t="inlineStr">
        <is>
          <t>En cours</t>
        </is>
      </c>
      <c r="H3" s="20" t="inlineStr">
        <is>
          <t>Normale</t>
        </is>
      </c>
    </row>
    <row r="4">
      <c r="A4" s="14" t="n"/>
      <c r="B4" s="14" t="n"/>
      <c r="D4" s="20" t="inlineStr">
        <is>
          <t>Annulée</t>
        </is>
      </c>
      <c r="E4" s="20" t="inlineStr">
        <is>
          <t>Absent</t>
        </is>
      </c>
      <c r="F4" s="22" t="n"/>
      <c r="G4" s="20" t="inlineStr">
        <is>
          <t>Reportée</t>
        </is>
      </c>
      <c r="H4" s="20" t="inlineStr">
        <is>
          <t>Haute</t>
        </is>
      </c>
    </row>
    <row r="5">
      <c r="A5" s="17" t="inlineStr">
        <is>
          <t>Repère visuel</t>
        </is>
      </c>
      <c r="B5" s="17" t="inlineStr">
        <is>
          <t>Les cellules jaunes correspondent aux saisies ou hypothèses modifiables.</t>
        </is>
      </c>
      <c r="D5" s="22" t="n"/>
      <c r="E5" s="22" t="n"/>
      <c r="F5" s="22" t="n"/>
      <c r="G5" s="20" t="inlineStr">
        <is>
          <t>Clôturée</t>
        </is>
      </c>
      <c r="H5" s="22" t="n"/>
    </row>
    <row r="6" ht="45" customHeight="1">
      <c r="A6" s="14" t="inlineStr">
        <is>
          <t>Portée</t>
        </is>
      </c>
      <c r="B6" s="14" t="inlineStr">
        <is>
          <t>Registre opérationnel interne à adapter. Il ne constitue ni un procès-verbal officiel, ni un calendrier détaillé, ni un contrôle de conformité.</t>
        </is>
      </c>
      <c r="D6" s="22" t="n"/>
      <c r="E6" s="22" t="n"/>
      <c r="F6" s="22" t="n"/>
      <c r="G6" s="20" t="inlineStr">
        <is>
          <t>Abandonnée</t>
        </is>
      </c>
      <c r="H6" s="22" t="n"/>
    </row>
  </sheetData>
  <dataValidations count="1">
    <dataValidation sqref="B2" showErrorMessage="1" showInputMessage="1" allowBlank="0" errorTitle="Date incorrecte" error="Saisissez une date comprise entre le 01/01/2020 et le 31/12/2100." type="date" errorStyle="stop" operator="between">
      <formula1>DATE(2020,1,1)</formula1>
      <formula2>DATE(2100,12,31)</formula2>
    </dataValidation>
  </dataValidation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13" customWidth="1" min="3" max="3"/>
    <col width="10" customWidth="1" min="4" max="4"/>
    <col width="27" customWidth="1" min="5" max="5"/>
    <col width="26" customWidth="1" min="6" max="6"/>
    <col width="14" customWidth="1" min="7" max="7"/>
    <col width="18" customWidth="1" min="8" max="8"/>
    <col width="42" customWidth="1" min="9" max="9"/>
  </cols>
  <sheetData>
    <row r="1" ht="32" customHeight="1">
      <c r="A1" s="12" t="inlineStr">
        <is>
          <t>ID réunion</t>
        </is>
      </c>
      <c r="B1" s="12" t="inlineStr">
        <is>
          <t>Intitulé</t>
        </is>
      </c>
      <c r="C1" s="12" t="inlineStr">
        <is>
          <t>Date</t>
        </is>
      </c>
      <c r="D1" s="12" t="inlineStr">
        <is>
          <t>Heure</t>
        </is>
      </c>
      <c r="E1" s="12" t="inlineStr">
        <is>
          <t>Lieu ou modalité</t>
        </is>
      </c>
      <c r="F1" s="12" t="inlineStr">
        <is>
          <t>Animateur</t>
        </is>
      </c>
      <c r="G1" s="12" t="inlineStr">
        <is>
          <t>Statut</t>
        </is>
      </c>
      <c r="H1" s="12" t="inlineStr">
        <is>
          <t>Prochaine réunion</t>
        </is>
      </c>
      <c r="I1" s="12" t="inlineStr">
        <is>
          <t>Notes</t>
        </is>
      </c>
    </row>
    <row r="2" ht="34" customHeight="1">
      <c r="A2" s="23" t="inlineStr">
        <is>
          <t>R-001</t>
        </is>
      </c>
      <c r="B2" s="21" t="inlineStr">
        <is>
          <t>Coordination initiale</t>
        </is>
      </c>
      <c r="C2" s="33" t="n">
        <v>46268</v>
      </c>
      <c r="D2" s="34" t="n">
        <v>0.375</v>
      </c>
      <c r="E2" s="21" t="inlineStr">
        <is>
          <t>Salle projet fictive</t>
        </is>
      </c>
      <c r="F2" s="21" t="inlineStr">
        <is>
          <t>Animation chantier fictive</t>
        </is>
      </c>
      <c r="G2" s="23" t="inlineStr">
        <is>
          <t>Tenue</t>
        </is>
      </c>
      <c r="H2" s="33" t="n">
        <v>46275</v>
      </c>
      <c r="I2" s="21" t="inlineStr">
        <is>
          <t>Lancement du suivi interne.</t>
        </is>
      </c>
    </row>
    <row r="3" ht="34" customHeight="1">
      <c r="A3" s="23" t="inlineStr">
        <is>
          <t>R-002</t>
        </is>
      </c>
      <c r="B3" s="21" t="inlineStr">
        <is>
          <t>Suivi hebdomadaire</t>
        </is>
      </c>
      <c r="C3" s="33" t="n">
        <v>46275</v>
      </c>
      <c r="D3" s="34" t="n">
        <v>0.375</v>
      </c>
      <c r="E3" s="21" t="inlineStr">
        <is>
          <t>Visioconférence interne</t>
        </is>
      </c>
      <c r="F3" s="21" t="inlineStr">
        <is>
          <t>Coordination fictive</t>
        </is>
      </c>
      <c r="G3" s="23" t="inlineStr">
        <is>
          <t>Planifiée</t>
        </is>
      </c>
      <c r="H3" s="33" t="n"/>
      <c r="I3" s="21" t="inlineStr">
        <is>
          <t>Examen des actions ouvertes et reportées.</t>
        </is>
      </c>
    </row>
    <row r="4">
      <c r="A4" s="23" t="n"/>
      <c r="B4" s="21" t="n"/>
      <c r="C4" s="33" t="n"/>
      <c r="D4" s="34" t="n"/>
      <c r="E4" s="21" t="n"/>
      <c r="F4" s="21" t="n"/>
      <c r="G4" s="23" t="n"/>
      <c r="H4" s="33" t="n"/>
      <c r="I4" s="21" t="n"/>
    </row>
    <row r="5">
      <c r="A5" s="23" t="n"/>
      <c r="B5" s="21" t="n"/>
      <c r="C5" s="33" t="n"/>
      <c r="D5" s="34" t="n"/>
      <c r="E5" s="21" t="n"/>
      <c r="F5" s="21" t="n"/>
      <c r="G5" s="23" t="n"/>
      <c r="H5" s="33" t="n"/>
      <c r="I5" s="21" t="n"/>
    </row>
    <row r="6">
      <c r="A6" s="23" t="n"/>
      <c r="B6" s="21" t="n"/>
      <c r="C6" s="33" t="n"/>
      <c r="D6" s="34" t="n"/>
      <c r="E6" s="21" t="n"/>
      <c r="F6" s="21" t="n"/>
      <c r="G6" s="23" t="n"/>
      <c r="H6" s="33" t="n"/>
      <c r="I6" s="21" t="n"/>
    </row>
    <row r="7">
      <c r="A7" s="23" t="n"/>
      <c r="B7" s="21" t="n"/>
      <c r="C7" s="33" t="n"/>
      <c r="D7" s="34" t="n"/>
      <c r="E7" s="21" t="n"/>
      <c r="F7" s="21" t="n"/>
      <c r="G7" s="23" t="n"/>
      <c r="H7" s="33" t="n"/>
      <c r="I7" s="21" t="n"/>
    </row>
    <row r="8">
      <c r="A8" s="23" t="n"/>
      <c r="B8" s="21" t="n"/>
      <c r="C8" s="33" t="n"/>
      <c r="D8" s="34" t="n"/>
      <c r="E8" s="21" t="n"/>
      <c r="F8" s="21" t="n"/>
      <c r="G8" s="23" t="n"/>
      <c r="H8" s="33" t="n"/>
      <c r="I8" s="21" t="n"/>
    </row>
    <row r="9">
      <c r="A9" s="23" t="n"/>
      <c r="B9" s="21" t="n"/>
      <c r="C9" s="33" t="n"/>
      <c r="D9" s="34" t="n"/>
      <c r="E9" s="21" t="n"/>
      <c r="F9" s="21" t="n"/>
      <c r="G9" s="23" t="n"/>
      <c r="H9" s="33" t="n"/>
      <c r="I9" s="21" t="n"/>
    </row>
    <row r="10">
      <c r="A10" s="23" t="n"/>
      <c r="B10" s="21" t="n"/>
      <c r="C10" s="33" t="n"/>
      <c r="D10" s="34" t="n"/>
      <c r="E10" s="21" t="n"/>
      <c r="F10" s="21" t="n"/>
      <c r="G10" s="23" t="n"/>
      <c r="H10" s="33" t="n"/>
      <c r="I10" s="21" t="n"/>
    </row>
    <row r="11">
      <c r="A11" s="23" t="n"/>
      <c r="B11" s="21" t="n"/>
      <c r="C11" s="33" t="n"/>
      <c r="D11" s="34" t="n"/>
      <c r="E11" s="21" t="n"/>
      <c r="F11" s="21" t="n"/>
      <c r="G11" s="23" t="n"/>
      <c r="H11" s="33" t="n"/>
      <c r="I11" s="21" t="n"/>
    </row>
    <row r="12">
      <c r="A12" s="23" t="n"/>
      <c r="B12" s="21" t="n"/>
      <c r="C12" s="33" t="n"/>
      <c r="D12" s="34" t="n"/>
      <c r="E12" s="21" t="n"/>
      <c r="F12" s="21" t="n"/>
      <c r="G12" s="23" t="n"/>
      <c r="H12" s="33" t="n"/>
      <c r="I12" s="21" t="n"/>
    </row>
    <row r="13">
      <c r="A13" s="23" t="n"/>
      <c r="B13" s="21" t="n"/>
      <c r="C13" s="33" t="n"/>
      <c r="D13" s="34" t="n"/>
      <c r="E13" s="21" t="n"/>
      <c r="F13" s="21" t="n"/>
      <c r="G13" s="23" t="n"/>
      <c r="H13" s="33" t="n"/>
      <c r="I13" s="21" t="n"/>
    </row>
    <row r="14">
      <c r="A14" s="23" t="n"/>
      <c r="B14" s="21" t="n"/>
      <c r="C14" s="33" t="n"/>
      <c r="D14" s="34" t="n"/>
      <c r="E14" s="21" t="n"/>
      <c r="F14" s="21" t="n"/>
      <c r="G14" s="23" t="n"/>
      <c r="H14" s="33" t="n"/>
      <c r="I14" s="21" t="n"/>
    </row>
    <row r="15">
      <c r="A15" s="23" t="n"/>
      <c r="B15" s="21" t="n"/>
      <c r="C15" s="33" t="n"/>
      <c r="D15" s="34" t="n"/>
      <c r="E15" s="21" t="n"/>
      <c r="F15" s="21" t="n"/>
      <c r="G15" s="23" t="n"/>
      <c r="H15" s="33" t="n"/>
      <c r="I15" s="21" t="n"/>
    </row>
    <row r="16">
      <c r="A16" s="23" t="n"/>
      <c r="B16" s="21" t="n"/>
      <c r="C16" s="33" t="n"/>
      <c r="D16" s="34" t="n"/>
      <c r="E16" s="21" t="n"/>
      <c r="F16" s="21" t="n"/>
      <c r="G16" s="23" t="n"/>
      <c r="H16" s="33" t="n"/>
      <c r="I16" s="21" t="n"/>
    </row>
    <row r="17">
      <c r="A17" s="23" t="n"/>
      <c r="B17" s="21" t="n"/>
      <c r="C17" s="33" t="n"/>
      <c r="D17" s="34" t="n"/>
      <c r="E17" s="21" t="n"/>
      <c r="F17" s="21" t="n"/>
      <c r="G17" s="23" t="n"/>
      <c r="H17" s="33" t="n"/>
      <c r="I17" s="21" t="n"/>
    </row>
    <row r="18">
      <c r="A18" s="23" t="n"/>
      <c r="B18" s="21" t="n"/>
      <c r="C18" s="33" t="n"/>
      <c r="D18" s="34" t="n"/>
      <c r="E18" s="21" t="n"/>
      <c r="F18" s="21" t="n"/>
      <c r="G18" s="23" t="n"/>
      <c r="H18" s="33" t="n"/>
      <c r="I18" s="21" t="n"/>
    </row>
    <row r="19">
      <c r="A19" s="23" t="n"/>
      <c r="B19" s="21" t="n"/>
      <c r="C19" s="33" t="n"/>
      <c r="D19" s="34" t="n"/>
      <c r="E19" s="21" t="n"/>
      <c r="F19" s="21" t="n"/>
      <c r="G19" s="23" t="n"/>
      <c r="H19" s="33" t="n"/>
      <c r="I19" s="21" t="n"/>
    </row>
    <row r="20">
      <c r="A20" s="23" t="n"/>
      <c r="B20" s="21" t="n"/>
      <c r="C20" s="33" t="n"/>
      <c r="D20" s="34" t="n"/>
      <c r="E20" s="21" t="n"/>
      <c r="F20" s="21" t="n"/>
      <c r="G20" s="23" t="n"/>
      <c r="H20" s="33" t="n"/>
      <c r="I20" s="21" t="n"/>
    </row>
    <row r="21">
      <c r="A21" s="23" t="n"/>
      <c r="B21" s="21" t="n"/>
      <c r="C21" s="33" t="n"/>
      <c r="D21" s="34" t="n"/>
      <c r="E21" s="21" t="n"/>
      <c r="F21" s="21" t="n"/>
      <c r="G21" s="23" t="n"/>
      <c r="H21" s="33" t="n"/>
      <c r="I21" s="21" t="n"/>
    </row>
    <row r="22">
      <c r="A22" s="23" t="n"/>
      <c r="B22" s="21" t="n"/>
      <c r="C22" s="33" t="n"/>
      <c r="D22" s="34" t="n"/>
      <c r="E22" s="21" t="n"/>
      <c r="F22" s="21" t="n"/>
      <c r="G22" s="23" t="n"/>
      <c r="H22" s="33" t="n"/>
      <c r="I22" s="21" t="n"/>
    </row>
    <row r="23">
      <c r="A23" s="23" t="n"/>
      <c r="B23" s="21" t="n"/>
      <c r="C23" s="33" t="n"/>
      <c r="D23" s="34" t="n"/>
      <c r="E23" s="21" t="n"/>
      <c r="F23" s="21" t="n"/>
      <c r="G23" s="23" t="n"/>
      <c r="H23" s="33" t="n"/>
      <c r="I23" s="21" t="n"/>
    </row>
    <row r="24">
      <c r="A24" s="23" t="n"/>
      <c r="B24" s="21" t="n"/>
      <c r="C24" s="33" t="n"/>
      <c r="D24" s="34" t="n"/>
      <c r="E24" s="21" t="n"/>
      <c r="F24" s="21" t="n"/>
      <c r="G24" s="23" t="n"/>
      <c r="H24" s="33" t="n"/>
      <c r="I24" s="21" t="n"/>
    </row>
    <row r="25">
      <c r="A25" s="23" t="n"/>
      <c r="B25" s="21" t="n"/>
      <c r="C25" s="33" t="n"/>
      <c r="D25" s="34" t="n"/>
      <c r="E25" s="21" t="n"/>
      <c r="F25" s="21" t="n"/>
      <c r="G25" s="23" t="n"/>
      <c r="H25" s="33" t="n"/>
      <c r="I25" s="21" t="n"/>
    </row>
    <row r="26">
      <c r="A26" s="23" t="n"/>
      <c r="B26" s="21" t="n"/>
      <c r="C26" s="33" t="n"/>
      <c r="D26" s="34" t="n"/>
      <c r="E26" s="21" t="n"/>
      <c r="F26" s="21" t="n"/>
      <c r="G26" s="23" t="n"/>
      <c r="H26" s="33" t="n"/>
      <c r="I26" s="21" t="n"/>
    </row>
    <row r="27">
      <c r="A27" s="23" t="n"/>
      <c r="B27" s="21" t="n"/>
      <c r="C27" s="33" t="n"/>
      <c r="D27" s="34" t="n"/>
      <c r="E27" s="21" t="n"/>
      <c r="F27" s="21" t="n"/>
      <c r="G27" s="23" t="n"/>
      <c r="H27" s="33" t="n"/>
      <c r="I27" s="21" t="n"/>
    </row>
    <row r="28">
      <c r="A28" s="23" t="n"/>
      <c r="B28" s="21" t="n"/>
      <c r="C28" s="33" t="n"/>
      <c r="D28" s="34" t="n"/>
      <c r="E28" s="21" t="n"/>
      <c r="F28" s="21" t="n"/>
      <c r="G28" s="23" t="n"/>
      <c r="H28" s="33" t="n"/>
      <c r="I28" s="21" t="n"/>
    </row>
    <row r="29">
      <c r="A29" s="23" t="n"/>
      <c r="B29" s="21" t="n"/>
      <c r="C29" s="33" t="n"/>
      <c r="D29" s="34" t="n"/>
      <c r="E29" s="21" t="n"/>
      <c r="F29" s="21" t="n"/>
      <c r="G29" s="23" t="n"/>
      <c r="H29" s="33" t="n"/>
      <c r="I29" s="21" t="n"/>
    </row>
    <row r="30">
      <c r="A30" s="23" t="n"/>
      <c r="B30" s="21" t="n"/>
      <c r="C30" s="33" t="n"/>
      <c r="D30" s="34" t="n"/>
      <c r="E30" s="21" t="n"/>
      <c r="F30" s="21" t="n"/>
      <c r="G30" s="23" t="n"/>
      <c r="H30" s="33" t="n"/>
      <c r="I30" s="21" t="n"/>
    </row>
    <row r="31">
      <c r="A31" s="23" t="n"/>
      <c r="B31" s="21" t="n"/>
      <c r="C31" s="33" t="n"/>
      <c r="D31" s="34" t="n"/>
      <c r="E31" s="21" t="n"/>
      <c r="F31" s="21" t="n"/>
      <c r="G31" s="23" t="n"/>
      <c r="H31" s="33" t="n"/>
      <c r="I31" s="21" t="n"/>
    </row>
    <row r="32">
      <c r="A32" s="23" t="n"/>
      <c r="B32" s="21" t="n"/>
      <c r="C32" s="33" t="n"/>
      <c r="D32" s="34" t="n"/>
      <c r="E32" s="21" t="n"/>
      <c r="F32" s="21" t="n"/>
      <c r="G32" s="23" t="n"/>
      <c r="H32" s="33" t="n"/>
      <c r="I32" s="21" t="n"/>
    </row>
    <row r="33">
      <c r="A33" s="23" t="n"/>
      <c r="B33" s="21" t="n"/>
      <c r="C33" s="33" t="n"/>
      <c r="D33" s="34" t="n"/>
      <c r="E33" s="21" t="n"/>
      <c r="F33" s="21" t="n"/>
      <c r="G33" s="23" t="n"/>
      <c r="H33" s="33" t="n"/>
      <c r="I33" s="21" t="n"/>
    </row>
    <row r="34">
      <c r="A34" s="23" t="n"/>
      <c r="B34" s="21" t="n"/>
      <c r="C34" s="33" t="n"/>
      <c r="D34" s="34" t="n"/>
      <c r="E34" s="21" t="n"/>
      <c r="F34" s="21" t="n"/>
      <c r="G34" s="23" t="n"/>
      <c r="H34" s="33" t="n"/>
      <c r="I34" s="21" t="n"/>
    </row>
    <row r="35">
      <c r="A35" s="23" t="n"/>
      <c r="B35" s="21" t="n"/>
      <c r="C35" s="33" t="n"/>
      <c r="D35" s="34" t="n"/>
      <c r="E35" s="21" t="n"/>
      <c r="F35" s="21" t="n"/>
      <c r="G35" s="23" t="n"/>
      <c r="H35" s="33" t="n"/>
      <c r="I35" s="21" t="n"/>
    </row>
    <row r="36">
      <c r="A36" s="23" t="n"/>
      <c r="B36" s="21" t="n"/>
      <c r="C36" s="33" t="n"/>
      <c r="D36" s="34" t="n"/>
      <c r="E36" s="21" t="n"/>
      <c r="F36" s="21" t="n"/>
      <c r="G36" s="23" t="n"/>
      <c r="H36" s="33" t="n"/>
      <c r="I36" s="21" t="n"/>
    </row>
    <row r="37">
      <c r="A37" s="23" t="n"/>
      <c r="B37" s="21" t="n"/>
      <c r="C37" s="33" t="n"/>
      <c r="D37" s="34" t="n"/>
      <c r="E37" s="21" t="n"/>
      <c r="F37" s="21" t="n"/>
      <c r="G37" s="23" t="n"/>
      <c r="H37" s="33" t="n"/>
      <c r="I37" s="21" t="n"/>
    </row>
    <row r="38">
      <c r="A38" s="23" t="n"/>
      <c r="B38" s="21" t="n"/>
      <c r="C38" s="33" t="n"/>
      <c r="D38" s="34" t="n"/>
      <c r="E38" s="21" t="n"/>
      <c r="F38" s="21" t="n"/>
      <c r="G38" s="23" t="n"/>
      <c r="H38" s="33" t="n"/>
      <c r="I38" s="21" t="n"/>
    </row>
    <row r="39">
      <c r="A39" s="23" t="n"/>
      <c r="B39" s="21" t="n"/>
      <c r="C39" s="33" t="n"/>
      <c r="D39" s="34" t="n"/>
      <c r="E39" s="21" t="n"/>
      <c r="F39" s="21" t="n"/>
      <c r="G39" s="23" t="n"/>
      <c r="H39" s="33" t="n"/>
      <c r="I39" s="21" t="n"/>
    </row>
    <row r="40">
      <c r="A40" s="23" t="n"/>
      <c r="B40" s="21" t="n"/>
      <c r="C40" s="33" t="n"/>
      <c r="D40" s="34" t="n"/>
      <c r="E40" s="21" t="n"/>
      <c r="F40" s="21" t="n"/>
      <c r="G40" s="23" t="n"/>
      <c r="H40" s="33" t="n"/>
      <c r="I40" s="21" t="n"/>
    </row>
    <row r="41">
      <c r="A41" s="23" t="n"/>
      <c r="B41" s="21" t="n"/>
      <c r="C41" s="33" t="n"/>
      <c r="D41" s="34" t="n"/>
      <c r="E41" s="21" t="n"/>
      <c r="F41" s="21" t="n"/>
      <c r="G41" s="23" t="n"/>
      <c r="H41" s="33" t="n"/>
      <c r="I41" s="21" t="n"/>
    </row>
    <row r="42">
      <c r="A42" s="23" t="n"/>
      <c r="B42" s="21" t="n"/>
      <c r="C42" s="33" t="n"/>
      <c r="D42" s="34" t="n"/>
      <c r="E42" s="21" t="n"/>
      <c r="F42" s="21" t="n"/>
      <c r="G42" s="23" t="n"/>
      <c r="H42" s="33" t="n"/>
      <c r="I42" s="21" t="n"/>
    </row>
    <row r="43">
      <c r="A43" s="23" t="n"/>
      <c r="B43" s="21" t="n"/>
      <c r="C43" s="33" t="n"/>
      <c r="D43" s="34" t="n"/>
      <c r="E43" s="21" t="n"/>
      <c r="F43" s="21" t="n"/>
      <c r="G43" s="23" t="n"/>
      <c r="H43" s="33" t="n"/>
      <c r="I43" s="21" t="n"/>
    </row>
    <row r="44">
      <c r="A44" s="23" t="n"/>
      <c r="B44" s="21" t="n"/>
      <c r="C44" s="33" t="n"/>
      <c r="D44" s="34" t="n"/>
      <c r="E44" s="21" t="n"/>
      <c r="F44" s="21" t="n"/>
      <c r="G44" s="23" t="n"/>
      <c r="H44" s="33" t="n"/>
      <c r="I44" s="21" t="n"/>
    </row>
    <row r="45">
      <c r="A45" s="23" t="n"/>
      <c r="B45" s="21" t="n"/>
      <c r="C45" s="33" t="n"/>
      <c r="D45" s="34" t="n"/>
      <c r="E45" s="21" t="n"/>
      <c r="F45" s="21" t="n"/>
      <c r="G45" s="23" t="n"/>
      <c r="H45" s="33" t="n"/>
      <c r="I45" s="21" t="n"/>
    </row>
    <row r="46">
      <c r="A46" s="23" t="n"/>
      <c r="B46" s="21" t="n"/>
      <c r="C46" s="33" t="n"/>
      <c r="D46" s="34" t="n"/>
      <c r="E46" s="21" t="n"/>
      <c r="F46" s="21" t="n"/>
      <c r="G46" s="23" t="n"/>
      <c r="H46" s="33" t="n"/>
      <c r="I46" s="21" t="n"/>
    </row>
    <row r="47">
      <c r="A47" s="23" t="n"/>
      <c r="B47" s="21" t="n"/>
      <c r="C47" s="33" t="n"/>
      <c r="D47" s="34" t="n"/>
      <c r="E47" s="21" t="n"/>
      <c r="F47" s="21" t="n"/>
      <c r="G47" s="23" t="n"/>
      <c r="H47" s="33" t="n"/>
      <c r="I47" s="21" t="n"/>
    </row>
    <row r="48">
      <c r="A48" s="23" t="n"/>
      <c r="B48" s="21" t="n"/>
      <c r="C48" s="33" t="n"/>
      <c r="D48" s="34" t="n"/>
      <c r="E48" s="21" t="n"/>
      <c r="F48" s="21" t="n"/>
      <c r="G48" s="23" t="n"/>
      <c r="H48" s="33" t="n"/>
      <c r="I48" s="21" t="n"/>
    </row>
    <row r="49">
      <c r="A49" s="23" t="n"/>
      <c r="B49" s="21" t="n"/>
      <c r="C49" s="33" t="n"/>
      <c r="D49" s="34" t="n"/>
      <c r="E49" s="21" t="n"/>
      <c r="F49" s="21" t="n"/>
      <c r="G49" s="23" t="n"/>
      <c r="H49" s="33" t="n"/>
      <c r="I49" s="21" t="n"/>
    </row>
    <row r="50">
      <c r="A50" s="23" t="n"/>
      <c r="B50" s="21" t="n"/>
      <c r="C50" s="33" t="n"/>
      <c r="D50" s="34" t="n"/>
      <c r="E50" s="21" t="n"/>
      <c r="F50" s="21" t="n"/>
      <c r="G50" s="23" t="n"/>
      <c r="H50" s="33" t="n"/>
      <c r="I50" s="21" t="n"/>
    </row>
    <row r="51">
      <c r="A51" s="23" t="n"/>
      <c r="B51" s="21" t="n"/>
      <c r="C51" s="33" t="n"/>
      <c r="D51" s="34" t="n"/>
      <c r="E51" s="21" t="n"/>
      <c r="F51" s="21" t="n"/>
      <c r="G51" s="23" t="n"/>
      <c r="H51" s="33" t="n"/>
      <c r="I51" s="21" t="n"/>
    </row>
    <row r="52">
      <c r="A52" s="23" t="n"/>
      <c r="B52" s="21" t="n"/>
      <c r="C52" s="33" t="n"/>
      <c r="D52" s="34" t="n"/>
      <c r="E52" s="21" t="n"/>
      <c r="F52" s="21" t="n"/>
      <c r="G52" s="23" t="n"/>
      <c r="H52" s="33" t="n"/>
      <c r="I52" s="21" t="n"/>
    </row>
    <row r="53">
      <c r="A53" s="23" t="n"/>
      <c r="B53" s="21" t="n"/>
      <c r="C53" s="33" t="n"/>
      <c r="D53" s="34" t="n"/>
      <c r="E53" s="21" t="n"/>
      <c r="F53" s="21" t="n"/>
      <c r="G53" s="23" t="n"/>
      <c r="H53" s="33" t="n"/>
      <c r="I53" s="21" t="n"/>
    </row>
    <row r="54">
      <c r="A54" s="23" t="n"/>
      <c r="B54" s="21" t="n"/>
      <c r="C54" s="33" t="n"/>
      <c r="D54" s="34" t="n"/>
      <c r="E54" s="21" t="n"/>
      <c r="F54" s="21" t="n"/>
      <c r="G54" s="23" t="n"/>
      <c r="H54" s="33" t="n"/>
      <c r="I54" s="21" t="n"/>
    </row>
    <row r="55">
      <c r="A55" s="23" t="n"/>
      <c r="B55" s="21" t="n"/>
      <c r="C55" s="33" t="n"/>
      <c r="D55" s="34" t="n"/>
      <c r="E55" s="21" t="n"/>
      <c r="F55" s="21" t="n"/>
      <c r="G55" s="23" t="n"/>
      <c r="H55" s="33" t="n"/>
      <c r="I55" s="21" t="n"/>
    </row>
    <row r="56">
      <c r="A56" s="23" t="n"/>
      <c r="B56" s="21" t="n"/>
      <c r="C56" s="33" t="n"/>
      <c r="D56" s="34" t="n"/>
      <c r="E56" s="21" t="n"/>
      <c r="F56" s="21" t="n"/>
      <c r="G56" s="23" t="n"/>
      <c r="H56" s="33" t="n"/>
      <c r="I56" s="21" t="n"/>
    </row>
    <row r="57">
      <c r="A57" s="23" t="n"/>
      <c r="B57" s="21" t="n"/>
      <c r="C57" s="33" t="n"/>
      <c r="D57" s="34" t="n"/>
      <c r="E57" s="21" t="n"/>
      <c r="F57" s="21" t="n"/>
      <c r="G57" s="23" t="n"/>
      <c r="H57" s="33" t="n"/>
      <c r="I57" s="21" t="n"/>
    </row>
    <row r="58">
      <c r="A58" s="23" t="n"/>
      <c r="B58" s="21" t="n"/>
      <c r="C58" s="33" t="n"/>
      <c r="D58" s="34" t="n"/>
      <c r="E58" s="21" t="n"/>
      <c r="F58" s="21" t="n"/>
      <c r="G58" s="23" t="n"/>
      <c r="H58" s="33" t="n"/>
      <c r="I58" s="21" t="n"/>
    </row>
    <row r="59">
      <c r="A59" s="23" t="n"/>
      <c r="B59" s="21" t="n"/>
      <c r="C59" s="33" t="n"/>
      <c r="D59" s="34" t="n"/>
      <c r="E59" s="21" t="n"/>
      <c r="F59" s="21" t="n"/>
      <c r="G59" s="23" t="n"/>
      <c r="H59" s="33" t="n"/>
      <c r="I59" s="21" t="n"/>
    </row>
    <row r="60">
      <c r="A60" s="23" t="n"/>
      <c r="B60" s="21" t="n"/>
      <c r="C60" s="33" t="n"/>
      <c r="D60" s="34" t="n"/>
      <c r="E60" s="21" t="n"/>
      <c r="F60" s="21" t="n"/>
      <c r="G60" s="23" t="n"/>
      <c r="H60" s="33" t="n"/>
      <c r="I60" s="21" t="n"/>
    </row>
    <row r="61">
      <c r="A61" s="23" t="n"/>
      <c r="B61" s="21" t="n"/>
      <c r="C61" s="33" t="n"/>
      <c r="D61" s="34" t="n"/>
      <c r="E61" s="21" t="n"/>
      <c r="F61" s="21" t="n"/>
      <c r="G61" s="23" t="n"/>
      <c r="H61" s="33" t="n"/>
      <c r="I61" s="21" t="n"/>
    </row>
    <row r="62">
      <c r="A62" s="23" t="n"/>
      <c r="B62" s="21" t="n"/>
      <c r="C62" s="33" t="n"/>
      <c r="D62" s="34" t="n"/>
      <c r="E62" s="21" t="n"/>
      <c r="F62" s="21" t="n"/>
      <c r="G62" s="23" t="n"/>
      <c r="H62" s="33" t="n"/>
      <c r="I62" s="21" t="n"/>
    </row>
    <row r="63">
      <c r="A63" s="23" t="n"/>
      <c r="B63" s="21" t="n"/>
      <c r="C63" s="33" t="n"/>
      <c r="D63" s="34" t="n"/>
      <c r="E63" s="21" t="n"/>
      <c r="F63" s="21" t="n"/>
      <c r="G63" s="23" t="n"/>
      <c r="H63" s="33" t="n"/>
      <c r="I63" s="21" t="n"/>
    </row>
    <row r="64">
      <c r="A64" s="23" t="n"/>
      <c r="B64" s="21" t="n"/>
      <c r="C64" s="33" t="n"/>
      <c r="D64" s="34" t="n"/>
      <c r="E64" s="21" t="n"/>
      <c r="F64" s="21" t="n"/>
      <c r="G64" s="23" t="n"/>
      <c r="H64" s="33" t="n"/>
      <c r="I64" s="21" t="n"/>
    </row>
    <row r="65">
      <c r="A65" s="23" t="n"/>
      <c r="B65" s="21" t="n"/>
      <c r="C65" s="33" t="n"/>
      <c r="D65" s="34" t="n"/>
      <c r="E65" s="21" t="n"/>
      <c r="F65" s="21" t="n"/>
      <c r="G65" s="23" t="n"/>
      <c r="H65" s="33" t="n"/>
      <c r="I65" s="21" t="n"/>
    </row>
    <row r="66">
      <c r="A66" s="23" t="n"/>
      <c r="B66" s="21" t="n"/>
      <c r="C66" s="33" t="n"/>
      <c r="D66" s="34" t="n"/>
      <c r="E66" s="21" t="n"/>
      <c r="F66" s="21" t="n"/>
      <c r="G66" s="23" t="n"/>
      <c r="H66" s="33" t="n"/>
      <c r="I66" s="21" t="n"/>
    </row>
    <row r="67">
      <c r="A67" s="23" t="n"/>
      <c r="B67" s="21" t="n"/>
      <c r="C67" s="33" t="n"/>
      <c r="D67" s="34" t="n"/>
      <c r="E67" s="21" t="n"/>
      <c r="F67" s="21" t="n"/>
      <c r="G67" s="23" t="n"/>
      <c r="H67" s="33" t="n"/>
      <c r="I67" s="21" t="n"/>
    </row>
    <row r="68">
      <c r="A68" s="23" t="n"/>
      <c r="B68" s="21" t="n"/>
      <c r="C68" s="33" t="n"/>
      <c r="D68" s="34" t="n"/>
      <c r="E68" s="21" t="n"/>
      <c r="F68" s="21" t="n"/>
      <c r="G68" s="23" t="n"/>
      <c r="H68" s="33" t="n"/>
      <c r="I68" s="21" t="n"/>
    </row>
    <row r="69">
      <c r="A69" s="23" t="n"/>
      <c r="B69" s="21" t="n"/>
      <c r="C69" s="33" t="n"/>
      <c r="D69" s="34" t="n"/>
      <c r="E69" s="21" t="n"/>
      <c r="F69" s="21" t="n"/>
      <c r="G69" s="23" t="n"/>
      <c r="H69" s="33" t="n"/>
      <c r="I69" s="21" t="n"/>
    </row>
    <row r="70">
      <c r="A70" s="23" t="n"/>
      <c r="B70" s="21" t="n"/>
      <c r="C70" s="33" t="n"/>
      <c r="D70" s="34" t="n"/>
      <c r="E70" s="21" t="n"/>
      <c r="F70" s="21" t="n"/>
      <c r="G70" s="23" t="n"/>
      <c r="H70" s="33" t="n"/>
      <c r="I70" s="21" t="n"/>
    </row>
    <row r="71">
      <c r="A71" s="23" t="n"/>
      <c r="B71" s="21" t="n"/>
      <c r="C71" s="33" t="n"/>
      <c r="D71" s="34" t="n"/>
      <c r="E71" s="21" t="n"/>
      <c r="F71" s="21" t="n"/>
      <c r="G71" s="23" t="n"/>
      <c r="H71" s="33" t="n"/>
      <c r="I71" s="21" t="n"/>
    </row>
    <row r="72">
      <c r="A72" s="23" t="n"/>
      <c r="B72" s="21" t="n"/>
      <c r="C72" s="33" t="n"/>
      <c r="D72" s="34" t="n"/>
      <c r="E72" s="21" t="n"/>
      <c r="F72" s="21" t="n"/>
      <c r="G72" s="23" t="n"/>
      <c r="H72" s="33" t="n"/>
      <c r="I72" s="21" t="n"/>
    </row>
    <row r="73">
      <c r="A73" s="23" t="n"/>
      <c r="B73" s="21" t="n"/>
      <c r="C73" s="33" t="n"/>
      <c r="D73" s="34" t="n"/>
      <c r="E73" s="21" t="n"/>
      <c r="F73" s="21" t="n"/>
      <c r="G73" s="23" t="n"/>
      <c r="H73" s="33" t="n"/>
      <c r="I73" s="21" t="n"/>
    </row>
    <row r="74">
      <c r="A74" s="23" t="n"/>
      <c r="B74" s="21" t="n"/>
      <c r="C74" s="33" t="n"/>
      <c r="D74" s="34" t="n"/>
      <c r="E74" s="21" t="n"/>
      <c r="F74" s="21" t="n"/>
      <c r="G74" s="23" t="n"/>
      <c r="H74" s="33" t="n"/>
      <c r="I74" s="21" t="n"/>
    </row>
    <row r="75">
      <c r="A75" s="23" t="n"/>
      <c r="B75" s="21" t="n"/>
      <c r="C75" s="33" t="n"/>
      <c r="D75" s="34" t="n"/>
      <c r="E75" s="21" t="n"/>
      <c r="F75" s="21" t="n"/>
      <c r="G75" s="23" t="n"/>
      <c r="H75" s="33" t="n"/>
      <c r="I75" s="21" t="n"/>
    </row>
    <row r="76">
      <c r="A76" s="23" t="n"/>
      <c r="B76" s="21" t="n"/>
      <c r="C76" s="33" t="n"/>
      <c r="D76" s="34" t="n"/>
      <c r="E76" s="21" t="n"/>
      <c r="F76" s="21" t="n"/>
      <c r="G76" s="23" t="n"/>
      <c r="H76" s="33" t="n"/>
      <c r="I76" s="21" t="n"/>
    </row>
    <row r="77">
      <c r="A77" s="23" t="n"/>
      <c r="B77" s="21" t="n"/>
      <c r="C77" s="33" t="n"/>
      <c r="D77" s="34" t="n"/>
      <c r="E77" s="21" t="n"/>
      <c r="F77" s="21" t="n"/>
      <c r="G77" s="23" t="n"/>
      <c r="H77" s="33" t="n"/>
      <c r="I77" s="21" t="n"/>
    </row>
    <row r="78">
      <c r="A78" s="23" t="n"/>
      <c r="B78" s="21" t="n"/>
      <c r="C78" s="33" t="n"/>
      <c r="D78" s="34" t="n"/>
      <c r="E78" s="21" t="n"/>
      <c r="F78" s="21" t="n"/>
      <c r="G78" s="23" t="n"/>
      <c r="H78" s="33" t="n"/>
      <c r="I78" s="21" t="n"/>
    </row>
    <row r="79">
      <c r="A79" s="23" t="n"/>
      <c r="B79" s="21" t="n"/>
      <c r="C79" s="33" t="n"/>
      <c r="D79" s="34" t="n"/>
      <c r="E79" s="21" t="n"/>
      <c r="F79" s="21" t="n"/>
      <c r="G79" s="23" t="n"/>
      <c r="H79" s="33" t="n"/>
      <c r="I79" s="21" t="n"/>
    </row>
    <row r="80">
      <c r="A80" s="23" t="n"/>
      <c r="B80" s="21" t="n"/>
      <c r="C80" s="33" t="n"/>
      <c r="D80" s="34" t="n"/>
      <c r="E80" s="21" t="n"/>
      <c r="F80" s="21" t="n"/>
      <c r="G80" s="23" t="n"/>
      <c r="H80" s="33" t="n"/>
      <c r="I80" s="21" t="n"/>
    </row>
    <row r="81">
      <c r="A81" s="23" t="n"/>
      <c r="B81" s="21" t="n"/>
      <c r="C81" s="33" t="n"/>
      <c r="D81" s="34" t="n"/>
      <c r="E81" s="21" t="n"/>
      <c r="F81" s="21" t="n"/>
      <c r="G81" s="23" t="n"/>
      <c r="H81" s="33" t="n"/>
      <c r="I81" s="21" t="n"/>
    </row>
    <row r="82">
      <c r="A82" s="23" t="n"/>
      <c r="B82" s="21" t="n"/>
      <c r="C82" s="33" t="n"/>
      <c r="D82" s="34" t="n"/>
      <c r="E82" s="21" t="n"/>
      <c r="F82" s="21" t="n"/>
      <c r="G82" s="23" t="n"/>
      <c r="H82" s="33" t="n"/>
      <c r="I82" s="21" t="n"/>
    </row>
    <row r="83">
      <c r="A83" s="23" t="n"/>
      <c r="B83" s="21" t="n"/>
      <c r="C83" s="33" t="n"/>
      <c r="D83" s="34" t="n"/>
      <c r="E83" s="21" t="n"/>
      <c r="F83" s="21" t="n"/>
      <c r="G83" s="23" t="n"/>
      <c r="H83" s="33" t="n"/>
      <c r="I83" s="21" t="n"/>
    </row>
    <row r="84">
      <c r="A84" s="23" t="n"/>
      <c r="B84" s="21" t="n"/>
      <c r="C84" s="33" t="n"/>
      <c r="D84" s="34" t="n"/>
      <c r="E84" s="21" t="n"/>
      <c r="F84" s="21" t="n"/>
      <c r="G84" s="23" t="n"/>
      <c r="H84" s="33" t="n"/>
      <c r="I84" s="21" t="n"/>
    </row>
    <row r="85">
      <c r="A85" s="23" t="n"/>
      <c r="B85" s="21" t="n"/>
      <c r="C85" s="33" t="n"/>
      <c r="D85" s="34" t="n"/>
      <c r="E85" s="21" t="n"/>
      <c r="F85" s="21" t="n"/>
      <c r="G85" s="23" t="n"/>
      <c r="H85" s="33" t="n"/>
      <c r="I85" s="21" t="n"/>
    </row>
    <row r="86">
      <c r="A86" s="23" t="n"/>
      <c r="B86" s="21" t="n"/>
      <c r="C86" s="33" t="n"/>
      <c r="D86" s="34" t="n"/>
      <c r="E86" s="21" t="n"/>
      <c r="F86" s="21" t="n"/>
      <c r="G86" s="23" t="n"/>
      <c r="H86" s="33" t="n"/>
      <c r="I86" s="21" t="n"/>
    </row>
    <row r="87">
      <c r="A87" s="23" t="n"/>
      <c r="B87" s="21" t="n"/>
      <c r="C87" s="33" t="n"/>
      <c r="D87" s="34" t="n"/>
      <c r="E87" s="21" t="n"/>
      <c r="F87" s="21" t="n"/>
      <c r="G87" s="23" t="n"/>
      <c r="H87" s="33" t="n"/>
      <c r="I87" s="21" t="n"/>
    </row>
    <row r="88">
      <c r="A88" s="23" t="n"/>
      <c r="B88" s="21" t="n"/>
      <c r="C88" s="33" t="n"/>
      <c r="D88" s="34" t="n"/>
      <c r="E88" s="21" t="n"/>
      <c r="F88" s="21" t="n"/>
      <c r="G88" s="23" t="n"/>
      <c r="H88" s="33" t="n"/>
      <c r="I88" s="21" t="n"/>
    </row>
    <row r="89">
      <c r="A89" s="23" t="n"/>
      <c r="B89" s="21" t="n"/>
      <c r="C89" s="33" t="n"/>
      <c r="D89" s="34" t="n"/>
      <c r="E89" s="21" t="n"/>
      <c r="F89" s="21" t="n"/>
      <c r="G89" s="23" t="n"/>
      <c r="H89" s="33" t="n"/>
      <c r="I89" s="21" t="n"/>
    </row>
    <row r="90">
      <c r="A90" s="23" t="n"/>
      <c r="B90" s="21" t="n"/>
      <c r="C90" s="33" t="n"/>
      <c r="D90" s="34" t="n"/>
      <c r="E90" s="21" t="n"/>
      <c r="F90" s="21" t="n"/>
      <c r="G90" s="23" t="n"/>
      <c r="H90" s="33" t="n"/>
      <c r="I90" s="21" t="n"/>
    </row>
    <row r="91">
      <c r="A91" s="23" t="n"/>
      <c r="B91" s="21" t="n"/>
      <c r="C91" s="33" t="n"/>
      <c r="D91" s="34" t="n"/>
      <c r="E91" s="21" t="n"/>
      <c r="F91" s="21" t="n"/>
      <c r="G91" s="23" t="n"/>
      <c r="H91" s="33" t="n"/>
      <c r="I91" s="21" t="n"/>
    </row>
    <row r="92">
      <c r="A92" s="23" t="n"/>
      <c r="B92" s="21" t="n"/>
      <c r="C92" s="33" t="n"/>
      <c r="D92" s="34" t="n"/>
      <c r="E92" s="21" t="n"/>
      <c r="F92" s="21" t="n"/>
      <c r="G92" s="23" t="n"/>
      <c r="H92" s="33" t="n"/>
      <c r="I92" s="21" t="n"/>
    </row>
    <row r="93">
      <c r="A93" s="23" t="n"/>
      <c r="B93" s="21" t="n"/>
      <c r="C93" s="33" t="n"/>
      <c r="D93" s="34" t="n"/>
      <c r="E93" s="21" t="n"/>
      <c r="F93" s="21" t="n"/>
      <c r="G93" s="23" t="n"/>
      <c r="H93" s="33" t="n"/>
      <c r="I93" s="21" t="n"/>
    </row>
    <row r="94">
      <c r="A94" s="23" t="n"/>
      <c r="B94" s="21" t="n"/>
      <c r="C94" s="33" t="n"/>
      <c r="D94" s="34" t="n"/>
      <c r="E94" s="21" t="n"/>
      <c r="F94" s="21" t="n"/>
      <c r="G94" s="23" t="n"/>
      <c r="H94" s="33" t="n"/>
      <c r="I94" s="21" t="n"/>
    </row>
    <row r="95">
      <c r="A95" s="23" t="n"/>
      <c r="B95" s="21" t="n"/>
      <c r="C95" s="33" t="n"/>
      <c r="D95" s="34" t="n"/>
      <c r="E95" s="21" t="n"/>
      <c r="F95" s="21" t="n"/>
      <c r="G95" s="23" t="n"/>
      <c r="H95" s="33" t="n"/>
      <c r="I95" s="21" t="n"/>
    </row>
    <row r="96">
      <c r="A96" s="23" t="n"/>
      <c r="B96" s="21" t="n"/>
      <c r="C96" s="33" t="n"/>
      <c r="D96" s="34" t="n"/>
      <c r="E96" s="21" t="n"/>
      <c r="F96" s="21" t="n"/>
      <c r="G96" s="23" t="n"/>
      <c r="H96" s="33" t="n"/>
      <c r="I96" s="21" t="n"/>
    </row>
    <row r="97">
      <c r="A97" s="23" t="n"/>
      <c r="B97" s="21" t="n"/>
      <c r="C97" s="33" t="n"/>
      <c r="D97" s="34" t="n"/>
      <c r="E97" s="21" t="n"/>
      <c r="F97" s="21" t="n"/>
      <c r="G97" s="23" t="n"/>
      <c r="H97" s="33" t="n"/>
      <c r="I97" s="21" t="n"/>
    </row>
    <row r="98">
      <c r="A98" s="23" t="n"/>
      <c r="B98" s="21" t="n"/>
      <c r="C98" s="33" t="n"/>
      <c r="D98" s="34" t="n"/>
      <c r="E98" s="21" t="n"/>
      <c r="F98" s="21" t="n"/>
      <c r="G98" s="23" t="n"/>
      <c r="H98" s="33" t="n"/>
      <c r="I98" s="21" t="n"/>
    </row>
    <row r="99">
      <c r="A99" s="23" t="n"/>
      <c r="B99" s="21" t="n"/>
      <c r="C99" s="33" t="n"/>
      <c r="D99" s="34" t="n"/>
      <c r="E99" s="21" t="n"/>
      <c r="F99" s="21" t="n"/>
      <c r="G99" s="23" t="n"/>
      <c r="H99" s="33" t="n"/>
      <c r="I99" s="21" t="n"/>
    </row>
    <row r="100">
      <c r="A100" s="23" t="n"/>
      <c r="B100" s="21" t="n"/>
      <c r="C100" s="33" t="n"/>
      <c r="D100" s="34" t="n"/>
      <c r="E100" s="21" t="n"/>
      <c r="F100" s="21" t="n"/>
      <c r="G100" s="23" t="n"/>
      <c r="H100" s="33" t="n"/>
      <c r="I100" s="21" t="n"/>
    </row>
    <row r="101">
      <c r="A101" s="23" t="n"/>
      <c r="B101" s="21" t="n"/>
      <c r="C101" s="33" t="n"/>
      <c r="D101" s="34" t="n"/>
      <c r="E101" s="21" t="n"/>
      <c r="F101" s="21" t="n"/>
      <c r="G101" s="23" t="n"/>
      <c r="H101" s="33" t="n"/>
      <c r="I101" s="21" t="n"/>
    </row>
    <row r="102">
      <c r="A102" s="23" t="n"/>
      <c r="B102" s="21" t="n"/>
      <c r="C102" s="33" t="n"/>
      <c r="D102" s="34" t="n"/>
      <c r="E102" s="21" t="n"/>
      <c r="F102" s="21" t="n"/>
      <c r="G102" s="23" t="n"/>
      <c r="H102" s="33" t="n"/>
      <c r="I102" s="21" t="n"/>
    </row>
    <row r="103">
      <c r="A103" s="23" t="n"/>
      <c r="B103" s="21" t="n"/>
      <c r="C103" s="33" t="n"/>
      <c r="D103" s="34" t="n"/>
      <c r="E103" s="21" t="n"/>
      <c r="F103" s="21" t="n"/>
      <c r="G103" s="23" t="n"/>
      <c r="H103" s="33" t="n"/>
      <c r="I103" s="21" t="n"/>
    </row>
    <row r="104">
      <c r="A104" s="23" t="n"/>
      <c r="B104" s="21" t="n"/>
      <c r="C104" s="33" t="n"/>
      <c r="D104" s="34" t="n"/>
      <c r="E104" s="21" t="n"/>
      <c r="F104" s="21" t="n"/>
      <c r="G104" s="23" t="n"/>
      <c r="H104" s="33" t="n"/>
      <c r="I104" s="21" t="n"/>
    </row>
    <row r="105">
      <c r="A105" s="23" t="n"/>
      <c r="B105" s="21" t="n"/>
      <c r="C105" s="33" t="n"/>
      <c r="D105" s="34" t="n"/>
      <c r="E105" s="21" t="n"/>
      <c r="F105" s="21" t="n"/>
      <c r="G105" s="23" t="n"/>
      <c r="H105" s="33" t="n"/>
      <c r="I105" s="21" t="n"/>
    </row>
    <row r="106">
      <c r="A106" s="23" t="n"/>
      <c r="B106" s="21" t="n"/>
      <c r="C106" s="33" t="n"/>
      <c r="D106" s="34" t="n"/>
      <c r="E106" s="21" t="n"/>
      <c r="F106" s="21" t="n"/>
      <c r="G106" s="23" t="n"/>
      <c r="H106" s="33" t="n"/>
      <c r="I106" s="21" t="n"/>
    </row>
    <row r="107">
      <c r="A107" s="23" t="n"/>
      <c r="B107" s="21" t="n"/>
      <c r="C107" s="33" t="n"/>
      <c r="D107" s="34" t="n"/>
      <c r="E107" s="21" t="n"/>
      <c r="F107" s="21" t="n"/>
      <c r="G107" s="23" t="n"/>
      <c r="H107" s="33" t="n"/>
      <c r="I107" s="21" t="n"/>
    </row>
    <row r="108">
      <c r="A108" s="23" t="n"/>
      <c r="B108" s="21" t="n"/>
      <c r="C108" s="33" t="n"/>
      <c r="D108" s="34" t="n"/>
      <c r="E108" s="21" t="n"/>
      <c r="F108" s="21" t="n"/>
      <c r="G108" s="23" t="n"/>
      <c r="H108" s="33" t="n"/>
      <c r="I108" s="21" t="n"/>
    </row>
    <row r="109">
      <c r="A109" s="23" t="n"/>
      <c r="B109" s="21" t="n"/>
      <c r="C109" s="33" t="n"/>
      <c r="D109" s="34" t="n"/>
      <c r="E109" s="21" t="n"/>
      <c r="F109" s="21" t="n"/>
      <c r="G109" s="23" t="n"/>
      <c r="H109" s="33" t="n"/>
      <c r="I109" s="21" t="n"/>
    </row>
    <row r="110">
      <c r="A110" s="23" t="n"/>
      <c r="B110" s="21" t="n"/>
      <c r="C110" s="33" t="n"/>
      <c r="D110" s="34" t="n"/>
      <c r="E110" s="21" t="n"/>
      <c r="F110" s="21" t="n"/>
      <c r="G110" s="23" t="n"/>
      <c r="H110" s="33" t="n"/>
      <c r="I110" s="21" t="n"/>
    </row>
    <row r="111">
      <c r="A111" s="23" t="n"/>
      <c r="B111" s="21" t="n"/>
      <c r="C111" s="33" t="n"/>
      <c r="D111" s="34" t="n"/>
      <c r="E111" s="21" t="n"/>
      <c r="F111" s="21" t="n"/>
      <c r="G111" s="23" t="n"/>
      <c r="H111" s="33" t="n"/>
      <c r="I111" s="21" t="n"/>
    </row>
    <row r="112">
      <c r="A112" s="23" t="n"/>
      <c r="B112" s="21" t="n"/>
      <c r="C112" s="33" t="n"/>
      <c r="D112" s="34" t="n"/>
      <c r="E112" s="21" t="n"/>
      <c r="F112" s="21" t="n"/>
      <c r="G112" s="23" t="n"/>
      <c r="H112" s="33" t="n"/>
      <c r="I112" s="21" t="n"/>
    </row>
    <row r="113">
      <c r="A113" s="23" t="n"/>
      <c r="B113" s="21" t="n"/>
      <c r="C113" s="33" t="n"/>
      <c r="D113" s="34" t="n"/>
      <c r="E113" s="21" t="n"/>
      <c r="F113" s="21" t="n"/>
      <c r="G113" s="23" t="n"/>
      <c r="H113" s="33" t="n"/>
      <c r="I113" s="21" t="n"/>
    </row>
    <row r="114">
      <c r="A114" s="23" t="n"/>
      <c r="B114" s="21" t="n"/>
      <c r="C114" s="33" t="n"/>
      <c r="D114" s="34" t="n"/>
      <c r="E114" s="21" t="n"/>
      <c r="F114" s="21" t="n"/>
      <c r="G114" s="23" t="n"/>
      <c r="H114" s="33" t="n"/>
      <c r="I114" s="21" t="n"/>
    </row>
    <row r="115">
      <c r="A115" s="23" t="n"/>
      <c r="B115" s="21" t="n"/>
      <c r="C115" s="33" t="n"/>
      <c r="D115" s="34" t="n"/>
      <c r="E115" s="21" t="n"/>
      <c r="F115" s="21" t="n"/>
      <c r="G115" s="23" t="n"/>
      <c r="H115" s="33" t="n"/>
      <c r="I115" s="21" t="n"/>
    </row>
    <row r="116">
      <c r="A116" s="23" t="n"/>
      <c r="B116" s="21" t="n"/>
      <c r="C116" s="33" t="n"/>
      <c r="D116" s="34" t="n"/>
      <c r="E116" s="21" t="n"/>
      <c r="F116" s="21" t="n"/>
      <c r="G116" s="23" t="n"/>
      <c r="H116" s="33" t="n"/>
      <c r="I116" s="21" t="n"/>
    </row>
    <row r="117">
      <c r="A117" s="23" t="n"/>
      <c r="B117" s="21" t="n"/>
      <c r="C117" s="33" t="n"/>
      <c r="D117" s="34" t="n"/>
      <c r="E117" s="21" t="n"/>
      <c r="F117" s="21" t="n"/>
      <c r="G117" s="23" t="n"/>
      <c r="H117" s="33" t="n"/>
      <c r="I117" s="21" t="n"/>
    </row>
    <row r="118">
      <c r="A118" s="23" t="n"/>
      <c r="B118" s="21" t="n"/>
      <c r="C118" s="33" t="n"/>
      <c r="D118" s="34" t="n"/>
      <c r="E118" s="21" t="n"/>
      <c r="F118" s="21" t="n"/>
      <c r="G118" s="23" t="n"/>
      <c r="H118" s="33" t="n"/>
      <c r="I118" s="21" t="n"/>
    </row>
    <row r="119">
      <c r="A119" s="23" t="n"/>
      <c r="B119" s="21" t="n"/>
      <c r="C119" s="33" t="n"/>
      <c r="D119" s="34" t="n"/>
      <c r="E119" s="21" t="n"/>
      <c r="F119" s="21" t="n"/>
      <c r="G119" s="23" t="n"/>
      <c r="H119" s="33" t="n"/>
      <c r="I119" s="21" t="n"/>
    </row>
    <row r="120">
      <c r="A120" s="23" t="n"/>
      <c r="B120" s="21" t="n"/>
      <c r="C120" s="33" t="n"/>
      <c r="D120" s="34" t="n"/>
      <c r="E120" s="21" t="n"/>
      <c r="F120" s="21" t="n"/>
      <c r="G120" s="23" t="n"/>
      <c r="H120" s="33" t="n"/>
      <c r="I120" s="21" t="n"/>
    </row>
    <row r="121">
      <c r="A121" s="23" t="n"/>
      <c r="B121" s="21" t="n"/>
      <c r="C121" s="33" t="n"/>
      <c r="D121" s="34" t="n"/>
      <c r="E121" s="21" t="n"/>
      <c r="F121" s="21" t="n"/>
      <c r="G121" s="23" t="n"/>
      <c r="H121" s="33" t="n"/>
      <c r="I121" s="21" t="n"/>
    </row>
    <row r="122">
      <c r="A122" s="23" t="n"/>
      <c r="B122" s="21" t="n"/>
      <c r="C122" s="33" t="n"/>
      <c r="D122" s="34" t="n"/>
      <c r="E122" s="21" t="n"/>
      <c r="F122" s="21" t="n"/>
      <c r="G122" s="23" t="n"/>
      <c r="H122" s="33" t="n"/>
      <c r="I122" s="21" t="n"/>
    </row>
    <row r="123">
      <c r="A123" s="23" t="n"/>
      <c r="B123" s="21" t="n"/>
      <c r="C123" s="33" t="n"/>
      <c r="D123" s="34" t="n"/>
      <c r="E123" s="21" t="n"/>
      <c r="F123" s="21" t="n"/>
      <c r="G123" s="23" t="n"/>
      <c r="H123" s="33" t="n"/>
      <c r="I123" s="21" t="n"/>
    </row>
    <row r="124">
      <c r="A124" s="23" t="n"/>
      <c r="B124" s="21" t="n"/>
      <c r="C124" s="33" t="n"/>
      <c r="D124" s="34" t="n"/>
      <c r="E124" s="21" t="n"/>
      <c r="F124" s="21" t="n"/>
      <c r="G124" s="23" t="n"/>
      <c r="H124" s="33" t="n"/>
      <c r="I124" s="21" t="n"/>
    </row>
    <row r="125">
      <c r="A125" s="23" t="n"/>
      <c r="B125" s="21" t="n"/>
      <c r="C125" s="33" t="n"/>
      <c r="D125" s="34" t="n"/>
      <c r="E125" s="21" t="n"/>
      <c r="F125" s="21" t="n"/>
      <c r="G125" s="23" t="n"/>
      <c r="H125" s="33" t="n"/>
      <c r="I125" s="21" t="n"/>
    </row>
    <row r="126">
      <c r="A126" s="23" t="n"/>
      <c r="B126" s="21" t="n"/>
      <c r="C126" s="33" t="n"/>
      <c r="D126" s="34" t="n"/>
      <c r="E126" s="21" t="n"/>
      <c r="F126" s="21" t="n"/>
      <c r="G126" s="23" t="n"/>
      <c r="H126" s="33" t="n"/>
      <c r="I126" s="21" t="n"/>
    </row>
    <row r="127">
      <c r="A127" s="23" t="n"/>
      <c r="B127" s="21" t="n"/>
      <c r="C127" s="33" t="n"/>
      <c r="D127" s="34" t="n"/>
      <c r="E127" s="21" t="n"/>
      <c r="F127" s="21" t="n"/>
      <c r="G127" s="23" t="n"/>
      <c r="H127" s="33" t="n"/>
      <c r="I127" s="21" t="n"/>
    </row>
    <row r="128">
      <c r="A128" s="23" t="n"/>
      <c r="B128" s="21" t="n"/>
      <c r="C128" s="33" t="n"/>
      <c r="D128" s="34" t="n"/>
      <c r="E128" s="21" t="n"/>
      <c r="F128" s="21" t="n"/>
      <c r="G128" s="23" t="n"/>
      <c r="H128" s="33" t="n"/>
      <c r="I128" s="21" t="n"/>
    </row>
    <row r="129">
      <c r="A129" s="23" t="n"/>
      <c r="B129" s="21" t="n"/>
      <c r="C129" s="33" t="n"/>
      <c r="D129" s="34" t="n"/>
      <c r="E129" s="21" t="n"/>
      <c r="F129" s="21" t="n"/>
      <c r="G129" s="23" t="n"/>
      <c r="H129" s="33" t="n"/>
      <c r="I129" s="21" t="n"/>
    </row>
    <row r="130">
      <c r="A130" s="23" t="n"/>
      <c r="B130" s="21" t="n"/>
      <c r="C130" s="33" t="n"/>
      <c r="D130" s="34" t="n"/>
      <c r="E130" s="21" t="n"/>
      <c r="F130" s="21" t="n"/>
      <c r="G130" s="23" t="n"/>
      <c r="H130" s="33" t="n"/>
      <c r="I130" s="21" t="n"/>
    </row>
    <row r="131">
      <c r="A131" s="23" t="n"/>
      <c r="B131" s="21" t="n"/>
      <c r="C131" s="33" t="n"/>
      <c r="D131" s="34" t="n"/>
      <c r="E131" s="21" t="n"/>
      <c r="F131" s="21" t="n"/>
      <c r="G131" s="23" t="n"/>
      <c r="H131" s="33" t="n"/>
      <c r="I131" s="21" t="n"/>
    </row>
    <row r="132">
      <c r="A132" s="23" t="n"/>
      <c r="B132" s="21" t="n"/>
      <c r="C132" s="33" t="n"/>
      <c r="D132" s="34" t="n"/>
      <c r="E132" s="21" t="n"/>
      <c r="F132" s="21" t="n"/>
      <c r="G132" s="23" t="n"/>
      <c r="H132" s="33" t="n"/>
      <c r="I132" s="21" t="n"/>
    </row>
    <row r="133">
      <c r="A133" s="23" t="n"/>
      <c r="B133" s="21" t="n"/>
      <c r="C133" s="33" t="n"/>
      <c r="D133" s="34" t="n"/>
      <c r="E133" s="21" t="n"/>
      <c r="F133" s="21" t="n"/>
      <c r="G133" s="23" t="n"/>
      <c r="H133" s="33" t="n"/>
      <c r="I133" s="21" t="n"/>
    </row>
    <row r="134">
      <c r="A134" s="23" t="n"/>
      <c r="B134" s="21" t="n"/>
      <c r="C134" s="33" t="n"/>
      <c r="D134" s="34" t="n"/>
      <c r="E134" s="21" t="n"/>
      <c r="F134" s="21" t="n"/>
      <c r="G134" s="23" t="n"/>
      <c r="H134" s="33" t="n"/>
      <c r="I134" s="21" t="n"/>
    </row>
    <row r="135">
      <c r="A135" s="23" t="n"/>
      <c r="B135" s="21" t="n"/>
      <c r="C135" s="33" t="n"/>
      <c r="D135" s="34" t="n"/>
      <c r="E135" s="21" t="n"/>
      <c r="F135" s="21" t="n"/>
      <c r="G135" s="23" t="n"/>
      <c r="H135" s="33" t="n"/>
      <c r="I135" s="21" t="n"/>
    </row>
    <row r="136">
      <c r="A136" s="23" t="n"/>
      <c r="B136" s="21" t="n"/>
      <c r="C136" s="33" t="n"/>
      <c r="D136" s="34" t="n"/>
      <c r="E136" s="21" t="n"/>
      <c r="F136" s="21" t="n"/>
      <c r="G136" s="23" t="n"/>
      <c r="H136" s="33" t="n"/>
      <c r="I136" s="21" t="n"/>
    </row>
    <row r="137">
      <c r="A137" s="23" t="n"/>
      <c r="B137" s="21" t="n"/>
      <c r="C137" s="33" t="n"/>
      <c r="D137" s="34" t="n"/>
      <c r="E137" s="21" t="n"/>
      <c r="F137" s="21" t="n"/>
      <c r="G137" s="23" t="n"/>
      <c r="H137" s="33" t="n"/>
      <c r="I137" s="21" t="n"/>
    </row>
    <row r="138">
      <c r="A138" s="23" t="n"/>
      <c r="B138" s="21" t="n"/>
      <c r="C138" s="33" t="n"/>
      <c r="D138" s="34" t="n"/>
      <c r="E138" s="21" t="n"/>
      <c r="F138" s="21" t="n"/>
      <c r="G138" s="23" t="n"/>
      <c r="H138" s="33" t="n"/>
      <c r="I138" s="21" t="n"/>
    </row>
    <row r="139">
      <c r="A139" s="23" t="n"/>
      <c r="B139" s="21" t="n"/>
      <c r="C139" s="33" t="n"/>
      <c r="D139" s="34" t="n"/>
      <c r="E139" s="21" t="n"/>
      <c r="F139" s="21" t="n"/>
      <c r="G139" s="23" t="n"/>
      <c r="H139" s="33" t="n"/>
      <c r="I139" s="21" t="n"/>
    </row>
    <row r="140">
      <c r="A140" s="23" t="n"/>
      <c r="B140" s="21" t="n"/>
      <c r="C140" s="33" t="n"/>
      <c r="D140" s="34" t="n"/>
      <c r="E140" s="21" t="n"/>
      <c r="F140" s="21" t="n"/>
      <c r="G140" s="23" t="n"/>
      <c r="H140" s="33" t="n"/>
      <c r="I140" s="21" t="n"/>
    </row>
    <row r="141">
      <c r="A141" s="23" t="n"/>
      <c r="B141" s="21" t="n"/>
      <c r="C141" s="33" t="n"/>
      <c r="D141" s="34" t="n"/>
      <c r="E141" s="21" t="n"/>
      <c r="F141" s="21" t="n"/>
      <c r="G141" s="23" t="n"/>
      <c r="H141" s="33" t="n"/>
      <c r="I141" s="21" t="n"/>
    </row>
    <row r="142">
      <c r="A142" s="23" t="n"/>
      <c r="B142" s="21" t="n"/>
      <c r="C142" s="33" t="n"/>
      <c r="D142" s="34" t="n"/>
      <c r="E142" s="21" t="n"/>
      <c r="F142" s="21" t="n"/>
      <c r="G142" s="23" t="n"/>
      <c r="H142" s="33" t="n"/>
      <c r="I142" s="21" t="n"/>
    </row>
    <row r="143">
      <c r="A143" s="23" t="n"/>
      <c r="B143" s="21" t="n"/>
      <c r="C143" s="33" t="n"/>
      <c r="D143" s="34" t="n"/>
      <c r="E143" s="21" t="n"/>
      <c r="F143" s="21" t="n"/>
      <c r="G143" s="23" t="n"/>
      <c r="H143" s="33" t="n"/>
      <c r="I143" s="21" t="n"/>
    </row>
    <row r="144">
      <c r="A144" s="23" t="n"/>
      <c r="B144" s="21" t="n"/>
      <c r="C144" s="33" t="n"/>
      <c r="D144" s="34" t="n"/>
      <c r="E144" s="21" t="n"/>
      <c r="F144" s="21" t="n"/>
      <c r="G144" s="23" t="n"/>
      <c r="H144" s="33" t="n"/>
      <c r="I144" s="21" t="n"/>
    </row>
    <row r="145">
      <c r="A145" s="23" t="n"/>
      <c r="B145" s="21" t="n"/>
      <c r="C145" s="33" t="n"/>
      <c r="D145" s="34" t="n"/>
      <c r="E145" s="21" t="n"/>
      <c r="F145" s="21" t="n"/>
      <c r="G145" s="23" t="n"/>
      <c r="H145" s="33" t="n"/>
      <c r="I145" s="21" t="n"/>
    </row>
    <row r="146">
      <c r="A146" s="23" t="n"/>
      <c r="B146" s="21" t="n"/>
      <c r="C146" s="33" t="n"/>
      <c r="D146" s="34" t="n"/>
      <c r="E146" s="21" t="n"/>
      <c r="F146" s="21" t="n"/>
      <c r="G146" s="23" t="n"/>
      <c r="H146" s="33" t="n"/>
      <c r="I146" s="21" t="n"/>
    </row>
    <row r="147">
      <c r="A147" s="23" t="n"/>
      <c r="B147" s="21" t="n"/>
      <c r="C147" s="33" t="n"/>
      <c r="D147" s="34" t="n"/>
      <c r="E147" s="21" t="n"/>
      <c r="F147" s="21" t="n"/>
      <c r="G147" s="23" t="n"/>
      <c r="H147" s="33" t="n"/>
      <c r="I147" s="21" t="n"/>
    </row>
    <row r="148">
      <c r="A148" s="23" t="n"/>
      <c r="B148" s="21" t="n"/>
      <c r="C148" s="33" t="n"/>
      <c r="D148" s="34" t="n"/>
      <c r="E148" s="21" t="n"/>
      <c r="F148" s="21" t="n"/>
      <c r="G148" s="23" t="n"/>
      <c r="H148" s="33" t="n"/>
      <c r="I148" s="21" t="n"/>
    </row>
    <row r="149">
      <c r="A149" s="23" t="n"/>
      <c r="B149" s="21" t="n"/>
      <c r="C149" s="33" t="n"/>
      <c r="D149" s="34" t="n"/>
      <c r="E149" s="21" t="n"/>
      <c r="F149" s="21" t="n"/>
      <c r="G149" s="23" t="n"/>
      <c r="H149" s="33" t="n"/>
      <c r="I149" s="21" t="n"/>
    </row>
    <row r="150">
      <c r="A150" s="23" t="n"/>
      <c r="B150" s="21" t="n"/>
      <c r="C150" s="33" t="n"/>
      <c r="D150" s="34" t="n"/>
      <c r="E150" s="21" t="n"/>
      <c r="F150" s="21" t="n"/>
      <c r="G150" s="23" t="n"/>
      <c r="H150" s="33" t="n"/>
      <c r="I150" s="21" t="n"/>
    </row>
    <row r="151">
      <c r="A151" s="23" t="n"/>
      <c r="B151" s="21" t="n"/>
      <c r="C151" s="33" t="n"/>
      <c r="D151" s="34" t="n"/>
      <c r="E151" s="21" t="n"/>
      <c r="F151" s="21" t="n"/>
      <c r="G151" s="23" t="n"/>
      <c r="H151" s="33" t="n"/>
      <c r="I151" s="21" t="n"/>
    </row>
    <row r="152">
      <c r="A152" s="23" t="n"/>
      <c r="B152" s="21" t="n"/>
      <c r="C152" s="33" t="n"/>
      <c r="D152" s="34" t="n"/>
      <c r="E152" s="21" t="n"/>
      <c r="F152" s="21" t="n"/>
      <c r="G152" s="23" t="n"/>
      <c r="H152" s="33" t="n"/>
      <c r="I152" s="21" t="n"/>
    </row>
    <row r="153">
      <c r="A153" s="23" t="n"/>
      <c r="B153" s="21" t="n"/>
      <c r="C153" s="33" t="n"/>
      <c r="D153" s="34" t="n"/>
      <c r="E153" s="21" t="n"/>
      <c r="F153" s="21" t="n"/>
      <c r="G153" s="23" t="n"/>
      <c r="H153" s="33" t="n"/>
      <c r="I153" s="21" t="n"/>
    </row>
    <row r="154">
      <c r="A154" s="23" t="n"/>
      <c r="B154" s="21" t="n"/>
      <c r="C154" s="33" t="n"/>
      <c r="D154" s="34" t="n"/>
      <c r="E154" s="21" t="n"/>
      <c r="F154" s="21" t="n"/>
      <c r="G154" s="23" t="n"/>
      <c r="H154" s="33" t="n"/>
      <c r="I154" s="21" t="n"/>
    </row>
    <row r="155">
      <c r="A155" s="23" t="n"/>
      <c r="B155" s="21" t="n"/>
      <c r="C155" s="33" t="n"/>
      <c r="D155" s="34" t="n"/>
      <c r="E155" s="21" t="n"/>
      <c r="F155" s="21" t="n"/>
      <c r="G155" s="23" t="n"/>
      <c r="H155" s="33" t="n"/>
      <c r="I155" s="21" t="n"/>
    </row>
    <row r="156">
      <c r="A156" s="23" t="n"/>
      <c r="B156" s="21" t="n"/>
      <c r="C156" s="33" t="n"/>
      <c r="D156" s="34" t="n"/>
      <c r="E156" s="21" t="n"/>
      <c r="F156" s="21" t="n"/>
      <c r="G156" s="23" t="n"/>
      <c r="H156" s="33" t="n"/>
      <c r="I156" s="21" t="n"/>
    </row>
    <row r="157">
      <c r="A157" s="23" t="n"/>
      <c r="B157" s="21" t="n"/>
      <c r="C157" s="33" t="n"/>
      <c r="D157" s="34" t="n"/>
      <c r="E157" s="21" t="n"/>
      <c r="F157" s="21" t="n"/>
      <c r="G157" s="23" t="n"/>
      <c r="H157" s="33" t="n"/>
      <c r="I157" s="21" t="n"/>
    </row>
    <row r="158">
      <c r="A158" s="23" t="n"/>
      <c r="B158" s="21" t="n"/>
      <c r="C158" s="33" t="n"/>
      <c r="D158" s="34" t="n"/>
      <c r="E158" s="21" t="n"/>
      <c r="F158" s="21" t="n"/>
      <c r="G158" s="23" t="n"/>
      <c r="H158" s="33" t="n"/>
      <c r="I158" s="21" t="n"/>
    </row>
    <row r="159">
      <c r="A159" s="23" t="n"/>
      <c r="B159" s="21" t="n"/>
      <c r="C159" s="33" t="n"/>
      <c r="D159" s="34" t="n"/>
      <c r="E159" s="21" t="n"/>
      <c r="F159" s="21" t="n"/>
      <c r="G159" s="23" t="n"/>
      <c r="H159" s="33" t="n"/>
      <c r="I159" s="21" t="n"/>
    </row>
    <row r="160">
      <c r="A160" s="23" t="n"/>
      <c r="B160" s="21" t="n"/>
      <c r="C160" s="33" t="n"/>
      <c r="D160" s="34" t="n"/>
      <c r="E160" s="21" t="n"/>
      <c r="F160" s="21" t="n"/>
      <c r="G160" s="23" t="n"/>
      <c r="H160" s="33" t="n"/>
      <c r="I160" s="21" t="n"/>
    </row>
    <row r="161">
      <c r="A161" s="23" t="n"/>
      <c r="B161" s="21" t="n"/>
      <c r="C161" s="33" t="n"/>
      <c r="D161" s="34" t="n"/>
      <c r="E161" s="21" t="n"/>
      <c r="F161" s="21" t="n"/>
      <c r="G161" s="23" t="n"/>
      <c r="H161" s="33" t="n"/>
      <c r="I161" s="21" t="n"/>
    </row>
    <row r="162">
      <c r="A162" s="23" t="n"/>
      <c r="B162" s="21" t="n"/>
      <c r="C162" s="33" t="n"/>
      <c r="D162" s="34" t="n"/>
      <c r="E162" s="21" t="n"/>
      <c r="F162" s="21" t="n"/>
      <c r="G162" s="23" t="n"/>
      <c r="H162" s="33" t="n"/>
      <c r="I162" s="21" t="n"/>
    </row>
    <row r="163">
      <c r="A163" s="23" t="n"/>
      <c r="B163" s="21" t="n"/>
      <c r="C163" s="33" t="n"/>
      <c r="D163" s="34" t="n"/>
      <c r="E163" s="21" t="n"/>
      <c r="F163" s="21" t="n"/>
      <c r="G163" s="23" t="n"/>
      <c r="H163" s="33" t="n"/>
      <c r="I163" s="21" t="n"/>
    </row>
    <row r="164">
      <c r="A164" s="23" t="n"/>
      <c r="B164" s="21" t="n"/>
      <c r="C164" s="33" t="n"/>
      <c r="D164" s="34" t="n"/>
      <c r="E164" s="21" t="n"/>
      <c r="F164" s="21" t="n"/>
      <c r="G164" s="23" t="n"/>
      <c r="H164" s="33" t="n"/>
      <c r="I164" s="21" t="n"/>
    </row>
    <row r="165">
      <c r="A165" s="23" t="n"/>
      <c r="B165" s="21" t="n"/>
      <c r="C165" s="33" t="n"/>
      <c r="D165" s="34" t="n"/>
      <c r="E165" s="21" t="n"/>
      <c r="F165" s="21" t="n"/>
      <c r="G165" s="23" t="n"/>
      <c r="H165" s="33" t="n"/>
      <c r="I165" s="21" t="n"/>
    </row>
    <row r="166">
      <c r="A166" s="23" t="n"/>
      <c r="B166" s="21" t="n"/>
      <c r="C166" s="33" t="n"/>
      <c r="D166" s="34" t="n"/>
      <c r="E166" s="21" t="n"/>
      <c r="F166" s="21" t="n"/>
      <c r="G166" s="23" t="n"/>
      <c r="H166" s="33" t="n"/>
      <c r="I166" s="21" t="n"/>
    </row>
    <row r="167">
      <c r="A167" s="23" t="n"/>
      <c r="B167" s="21" t="n"/>
      <c r="C167" s="33" t="n"/>
      <c r="D167" s="34" t="n"/>
      <c r="E167" s="21" t="n"/>
      <c r="F167" s="21" t="n"/>
      <c r="G167" s="23" t="n"/>
      <c r="H167" s="33" t="n"/>
      <c r="I167" s="21" t="n"/>
    </row>
    <row r="168">
      <c r="A168" s="23" t="n"/>
      <c r="B168" s="21" t="n"/>
      <c r="C168" s="33" t="n"/>
      <c r="D168" s="34" t="n"/>
      <c r="E168" s="21" t="n"/>
      <c r="F168" s="21" t="n"/>
      <c r="G168" s="23" t="n"/>
      <c r="H168" s="33" t="n"/>
      <c r="I168" s="21" t="n"/>
    </row>
    <row r="169">
      <c r="A169" s="23" t="n"/>
      <c r="B169" s="21" t="n"/>
      <c r="C169" s="33" t="n"/>
      <c r="D169" s="34" t="n"/>
      <c r="E169" s="21" t="n"/>
      <c r="F169" s="21" t="n"/>
      <c r="G169" s="23" t="n"/>
      <c r="H169" s="33" t="n"/>
      <c r="I169" s="21" t="n"/>
    </row>
    <row r="170">
      <c r="A170" s="23" t="n"/>
      <c r="B170" s="21" t="n"/>
      <c r="C170" s="33" t="n"/>
      <c r="D170" s="34" t="n"/>
      <c r="E170" s="21" t="n"/>
      <c r="F170" s="21" t="n"/>
      <c r="G170" s="23" t="n"/>
      <c r="H170" s="33" t="n"/>
      <c r="I170" s="21" t="n"/>
    </row>
    <row r="171">
      <c r="A171" s="23" t="n"/>
      <c r="B171" s="21" t="n"/>
      <c r="C171" s="33" t="n"/>
      <c r="D171" s="34" t="n"/>
      <c r="E171" s="21" t="n"/>
      <c r="F171" s="21" t="n"/>
      <c r="G171" s="23" t="n"/>
      <c r="H171" s="33" t="n"/>
      <c r="I171" s="21" t="n"/>
    </row>
    <row r="172">
      <c r="A172" s="23" t="n"/>
      <c r="B172" s="21" t="n"/>
      <c r="C172" s="33" t="n"/>
      <c r="D172" s="34" t="n"/>
      <c r="E172" s="21" t="n"/>
      <c r="F172" s="21" t="n"/>
      <c r="G172" s="23" t="n"/>
      <c r="H172" s="33" t="n"/>
      <c r="I172" s="21" t="n"/>
    </row>
    <row r="173">
      <c r="A173" s="23" t="n"/>
      <c r="B173" s="21" t="n"/>
      <c r="C173" s="33" t="n"/>
      <c r="D173" s="34" t="n"/>
      <c r="E173" s="21" t="n"/>
      <c r="F173" s="21" t="n"/>
      <c r="G173" s="23" t="n"/>
      <c r="H173" s="33" t="n"/>
      <c r="I173" s="21" t="n"/>
    </row>
    <row r="174">
      <c r="A174" s="23" t="n"/>
      <c r="B174" s="21" t="n"/>
      <c r="C174" s="33" t="n"/>
      <c r="D174" s="34" t="n"/>
      <c r="E174" s="21" t="n"/>
      <c r="F174" s="21" t="n"/>
      <c r="G174" s="23" t="n"/>
      <c r="H174" s="33" t="n"/>
      <c r="I174" s="21" t="n"/>
    </row>
    <row r="175">
      <c r="A175" s="23" t="n"/>
      <c r="B175" s="21" t="n"/>
      <c r="C175" s="33" t="n"/>
      <c r="D175" s="34" t="n"/>
      <c r="E175" s="21" t="n"/>
      <c r="F175" s="21" t="n"/>
      <c r="G175" s="23" t="n"/>
      <c r="H175" s="33" t="n"/>
      <c r="I175" s="21" t="n"/>
    </row>
    <row r="176">
      <c r="A176" s="23" t="n"/>
      <c r="B176" s="21" t="n"/>
      <c r="C176" s="33" t="n"/>
      <c r="D176" s="34" t="n"/>
      <c r="E176" s="21" t="n"/>
      <c r="F176" s="21" t="n"/>
      <c r="G176" s="23" t="n"/>
      <c r="H176" s="33" t="n"/>
      <c r="I176" s="21" t="n"/>
    </row>
    <row r="177">
      <c r="A177" s="23" t="n"/>
      <c r="B177" s="21" t="n"/>
      <c r="C177" s="33" t="n"/>
      <c r="D177" s="34" t="n"/>
      <c r="E177" s="21" t="n"/>
      <c r="F177" s="21" t="n"/>
      <c r="G177" s="23" t="n"/>
      <c r="H177" s="33" t="n"/>
      <c r="I177" s="21" t="n"/>
    </row>
    <row r="178">
      <c r="A178" s="23" t="n"/>
      <c r="B178" s="21" t="n"/>
      <c r="C178" s="33" t="n"/>
      <c r="D178" s="34" t="n"/>
      <c r="E178" s="21" t="n"/>
      <c r="F178" s="21" t="n"/>
      <c r="G178" s="23" t="n"/>
      <c r="H178" s="33" t="n"/>
      <c r="I178" s="21" t="n"/>
    </row>
    <row r="179">
      <c r="A179" s="23" t="n"/>
      <c r="B179" s="21" t="n"/>
      <c r="C179" s="33" t="n"/>
      <c r="D179" s="34" t="n"/>
      <c r="E179" s="21" t="n"/>
      <c r="F179" s="21" t="n"/>
      <c r="G179" s="23" t="n"/>
      <c r="H179" s="33" t="n"/>
      <c r="I179" s="21" t="n"/>
    </row>
    <row r="180">
      <c r="A180" s="23" t="n"/>
      <c r="B180" s="21" t="n"/>
      <c r="C180" s="33" t="n"/>
      <c r="D180" s="34" t="n"/>
      <c r="E180" s="21" t="n"/>
      <c r="F180" s="21" t="n"/>
      <c r="G180" s="23" t="n"/>
      <c r="H180" s="33" t="n"/>
      <c r="I180" s="21" t="n"/>
    </row>
    <row r="181">
      <c r="A181" s="23" t="n"/>
      <c r="B181" s="21" t="n"/>
      <c r="C181" s="33" t="n"/>
      <c r="D181" s="34" t="n"/>
      <c r="E181" s="21" t="n"/>
      <c r="F181" s="21" t="n"/>
      <c r="G181" s="23" t="n"/>
      <c r="H181" s="33" t="n"/>
      <c r="I181" s="21" t="n"/>
    </row>
    <row r="182">
      <c r="A182" s="23" t="n"/>
      <c r="B182" s="21" t="n"/>
      <c r="C182" s="33" t="n"/>
      <c r="D182" s="34" t="n"/>
      <c r="E182" s="21" t="n"/>
      <c r="F182" s="21" t="n"/>
      <c r="G182" s="23" t="n"/>
      <c r="H182" s="33" t="n"/>
      <c r="I182" s="21" t="n"/>
    </row>
    <row r="183">
      <c r="A183" s="23" t="n"/>
      <c r="B183" s="21" t="n"/>
      <c r="C183" s="33" t="n"/>
      <c r="D183" s="34" t="n"/>
      <c r="E183" s="21" t="n"/>
      <c r="F183" s="21" t="n"/>
      <c r="G183" s="23" t="n"/>
      <c r="H183" s="33" t="n"/>
      <c r="I183" s="21" t="n"/>
    </row>
    <row r="184">
      <c r="A184" s="23" t="n"/>
      <c r="B184" s="21" t="n"/>
      <c r="C184" s="33" t="n"/>
      <c r="D184" s="34" t="n"/>
      <c r="E184" s="21" t="n"/>
      <c r="F184" s="21" t="n"/>
      <c r="G184" s="23" t="n"/>
      <c r="H184" s="33" t="n"/>
      <c r="I184" s="21" t="n"/>
    </row>
    <row r="185">
      <c r="A185" s="23" t="n"/>
      <c r="B185" s="21" t="n"/>
      <c r="C185" s="33" t="n"/>
      <c r="D185" s="34" t="n"/>
      <c r="E185" s="21" t="n"/>
      <c r="F185" s="21" t="n"/>
      <c r="G185" s="23" t="n"/>
      <c r="H185" s="33" t="n"/>
      <c r="I185" s="21" t="n"/>
    </row>
    <row r="186">
      <c r="A186" s="23" t="n"/>
      <c r="B186" s="21" t="n"/>
      <c r="C186" s="33" t="n"/>
      <c r="D186" s="34" t="n"/>
      <c r="E186" s="21" t="n"/>
      <c r="F186" s="21" t="n"/>
      <c r="G186" s="23" t="n"/>
      <c r="H186" s="33" t="n"/>
      <c r="I186" s="21" t="n"/>
    </row>
    <row r="187">
      <c r="A187" s="23" t="n"/>
      <c r="B187" s="21" t="n"/>
      <c r="C187" s="33" t="n"/>
      <c r="D187" s="34" t="n"/>
      <c r="E187" s="21" t="n"/>
      <c r="F187" s="21" t="n"/>
      <c r="G187" s="23" t="n"/>
      <c r="H187" s="33" t="n"/>
      <c r="I187" s="21" t="n"/>
    </row>
    <row r="188">
      <c r="A188" s="23" t="n"/>
      <c r="B188" s="21" t="n"/>
      <c r="C188" s="33" t="n"/>
      <c r="D188" s="34" t="n"/>
      <c r="E188" s="21" t="n"/>
      <c r="F188" s="21" t="n"/>
      <c r="G188" s="23" t="n"/>
      <c r="H188" s="33" t="n"/>
      <c r="I188" s="21" t="n"/>
    </row>
    <row r="189">
      <c r="A189" s="23" t="n"/>
      <c r="B189" s="21" t="n"/>
      <c r="C189" s="33" t="n"/>
      <c r="D189" s="34" t="n"/>
      <c r="E189" s="21" t="n"/>
      <c r="F189" s="21" t="n"/>
      <c r="G189" s="23" t="n"/>
      <c r="H189" s="33" t="n"/>
      <c r="I189" s="21" t="n"/>
    </row>
    <row r="190">
      <c r="A190" s="23" t="n"/>
      <c r="B190" s="21" t="n"/>
      <c r="C190" s="33" t="n"/>
      <c r="D190" s="34" t="n"/>
      <c r="E190" s="21" t="n"/>
      <c r="F190" s="21" t="n"/>
      <c r="G190" s="23" t="n"/>
      <c r="H190" s="33" t="n"/>
      <c r="I190" s="21" t="n"/>
    </row>
    <row r="191">
      <c r="A191" s="23" t="n"/>
      <c r="B191" s="21" t="n"/>
      <c r="C191" s="33" t="n"/>
      <c r="D191" s="34" t="n"/>
      <c r="E191" s="21" t="n"/>
      <c r="F191" s="21" t="n"/>
      <c r="G191" s="23" t="n"/>
      <c r="H191" s="33" t="n"/>
      <c r="I191" s="21" t="n"/>
    </row>
    <row r="192">
      <c r="A192" s="23" t="n"/>
      <c r="B192" s="21" t="n"/>
      <c r="C192" s="33" t="n"/>
      <c r="D192" s="34" t="n"/>
      <c r="E192" s="21" t="n"/>
      <c r="F192" s="21" t="n"/>
      <c r="G192" s="23" t="n"/>
      <c r="H192" s="33" t="n"/>
      <c r="I192" s="21" t="n"/>
    </row>
    <row r="193">
      <c r="A193" s="23" t="n"/>
      <c r="B193" s="21" t="n"/>
      <c r="C193" s="33" t="n"/>
      <c r="D193" s="34" t="n"/>
      <c r="E193" s="21" t="n"/>
      <c r="F193" s="21" t="n"/>
      <c r="G193" s="23" t="n"/>
      <c r="H193" s="33" t="n"/>
      <c r="I193" s="21" t="n"/>
    </row>
    <row r="194">
      <c r="A194" s="23" t="n"/>
      <c r="B194" s="21" t="n"/>
      <c r="C194" s="33" t="n"/>
      <c r="D194" s="34" t="n"/>
      <c r="E194" s="21" t="n"/>
      <c r="F194" s="21" t="n"/>
      <c r="G194" s="23" t="n"/>
      <c r="H194" s="33" t="n"/>
      <c r="I194" s="21" t="n"/>
    </row>
    <row r="195">
      <c r="A195" s="23" t="n"/>
      <c r="B195" s="21" t="n"/>
      <c r="C195" s="33" t="n"/>
      <c r="D195" s="34" t="n"/>
      <c r="E195" s="21" t="n"/>
      <c r="F195" s="21" t="n"/>
      <c r="G195" s="23" t="n"/>
      <c r="H195" s="33" t="n"/>
      <c r="I195" s="21" t="n"/>
    </row>
    <row r="196">
      <c r="A196" s="23" t="n"/>
      <c r="B196" s="21" t="n"/>
      <c r="C196" s="33" t="n"/>
      <c r="D196" s="34" t="n"/>
      <c r="E196" s="21" t="n"/>
      <c r="F196" s="21" t="n"/>
      <c r="G196" s="23" t="n"/>
      <c r="H196" s="33" t="n"/>
      <c r="I196" s="21" t="n"/>
    </row>
    <row r="197">
      <c r="A197" s="23" t="n"/>
      <c r="B197" s="21" t="n"/>
      <c r="C197" s="33" t="n"/>
      <c r="D197" s="34" t="n"/>
      <c r="E197" s="21" t="n"/>
      <c r="F197" s="21" t="n"/>
      <c r="G197" s="23" t="n"/>
      <c r="H197" s="33" t="n"/>
      <c r="I197" s="21" t="n"/>
    </row>
    <row r="198">
      <c r="A198" s="23" t="n"/>
      <c r="B198" s="21" t="n"/>
      <c r="C198" s="33" t="n"/>
      <c r="D198" s="34" t="n"/>
      <c r="E198" s="21" t="n"/>
      <c r="F198" s="21" t="n"/>
      <c r="G198" s="23" t="n"/>
      <c r="H198" s="33" t="n"/>
      <c r="I198" s="21" t="n"/>
    </row>
    <row r="199">
      <c r="A199" s="23" t="n"/>
      <c r="B199" s="21" t="n"/>
      <c r="C199" s="33" t="n"/>
      <c r="D199" s="34" t="n"/>
      <c r="E199" s="21" t="n"/>
      <c r="F199" s="21" t="n"/>
      <c r="G199" s="23" t="n"/>
      <c r="H199" s="33" t="n"/>
      <c r="I199" s="21" t="n"/>
    </row>
    <row r="200">
      <c r="A200" s="23" t="n"/>
      <c r="B200" s="21" t="n"/>
      <c r="C200" s="33" t="n"/>
      <c r="D200" s="34" t="n"/>
      <c r="E200" s="21" t="n"/>
      <c r="F200" s="21" t="n"/>
      <c r="G200" s="23" t="n"/>
      <c r="H200" s="33" t="n"/>
      <c r="I200" s="21" t="n"/>
    </row>
    <row r="201">
      <c r="A201" s="23" t="n"/>
      <c r="B201" s="21" t="n"/>
      <c r="C201" s="33" t="n"/>
      <c r="D201" s="34" t="n"/>
      <c r="E201" s="21" t="n"/>
      <c r="F201" s="21" t="n"/>
      <c r="G201" s="23" t="n"/>
      <c r="H201" s="33" t="n"/>
      <c r="I201" s="21" t="n"/>
    </row>
  </sheetData>
  <autoFilter ref="A1:I201"/>
  <conditionalFormatting sqref="A2:A201">
    <cfRule type="expression" priority="1" dxfId="2">
      <formula>AND($A2="",COUNTA($B2:$I2)&gt;0)</formula>
    </cfRule>
    <cfRule type="expression" priority="2" dxfId="0">
      <formula>AND($A2&lt;&gt;"",COUNTIF($A$2:$A$201,$A2)&gt;1)</formula>
    </cfRule>
  </conditionalFormatting>
  <dataValidations count="4">
    <dataValidation sqref="A2:A201" showErrorMessage="1" showInputMessage="1" allowBlank="1" errorTitle="Identifiant en double" error="L’identifiant de réunion doit être unique." type="custom" errorStyle="stop">
      <formula1>=OR(A2="",COUNTIF($A$2:$A$201,A2)=1)</formula1>
    </dataValidation>
    <dataValidation sqref="C2:C201 H2:H201" showErrorMessage="1" showInputMessage="1" allowBlank="1" errorTitle="Date incorrecte" error="Saisissez une date comprise entre le 01/01/2020 et le 31/12/2100." type="date" errorStyle="stop" operator="between">
      <formula1>DATE(2020,1,1)</formula1>
      <formula2>DATE(2100,12,31)</formula2>
    </dataValidation>
    <dataValidation sqref="D2:D201" showErrorMessage="1" showInputMessage="1" allowBlank="1" errorTitle="Heure incorrecte" error="Saisissez une heure comprise entre 00:00 et 23:59." type="time" errorStyle="stop" operator="between">
      <formula1>TIME(0,0,0)</formula1>
      <formula2>TIME(23,59,59)</formula2>
    </dataValidation>
    <dataValidation sqref="G2:G201" showErrorMessage="1" showInputMessage="1" allowBlank="1" errorTitle="Statut incorrect" error="Sélectionnez un statut dans la liste." type="list" errorStyle="stop">
      <formula1>=INDIRECT("'Paramètres'!$D$2:$D$4")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7" customWidth="1" min="3" max="3"/>
    <col width="26" customWidth="1" min="4" max="4"/>
    <col width="14" customWidth="1" min="5" max="5"/>
    <col width="46" customWidth="1" min="6" max="6"/>
  </cols>
  <sheetData>
    <row r="1" ht="32" customHeight="1">
      <c r="A1" s="12" t="inlineStr">
        <is>
          <t>ID réunion</t>
        </is>
      </c>
      <c r="B1" s="12" t="inlineStr">
        <is>
          <t>Intervenant</t>
        </is>
      </c>
      <c r="C1" s="12" t="inlineStr">
        <is>
          <t>Société ou lot</t>
        </is>
      </c>
      <c r="D1" s="12" t="inlineStr">
        <is>
          <t>Rôle</t>
        </is>
      </c>
      <c r="E1" s="12" t="inlineStr">
        <is>
          <t>Présence</t>
        </is>
      </c>
      <c r="F1" s="12" t="inlineStr">
        <is>
          <t>Commentaire</t>
        </is>
      </c>
    </row>
    <row r="2" ht="34" customHeight="1">
      <c r="A2" s="23" t="inlineStr">
        <is>
          <t>R-001</t>
        </is>
      </c>
      <c r="B2" s="21" t="inlineStr">
        <is>
          <t>Intervenant A</t>
        </is>
      </c>
      <c r="C2" s="21" t="inlineStr">
        <is>
          <t>Lot Alpha fictif</t>
        </is>
      </c>
      <c r="D2" s="21" t="inlineStr">
        <is>
          <t>Représentation du lot</t>
        </is>
      </c>
      <c r="E2" s="23" t="inlineStr">
        <is>
          <t>Présent</t>
        </is>
      </c>
      <c r="F2" s="21" t="inlineStr">
        <is>
          <t>Participation à la coordination initiale.</t>
        </is>
      </c>
    </row>
    <row r="3" ht="34" customHeight="1">
      <c r="A3" s="23" t="inlineStr">
        <is>
          <t>R-001</t>
        </is>
      </c>
      <c r="B3" s="21" t="inlineStr">
        <is>
          <t>Intervenant B</t>
        </is>
      </c>
      <c r="C3" s="21" t="inlineStr">
        <is>
          <t>Lot Bêta fictif</t>
        </is>
      </c>
      <c r="D3" s="21" t="inlineStr">
        <is>
          <t>Représentation du lot</t>
        </is>
      </c>
      <c r="E3" s="23" t="inlineStr">
        <is>
          <t>Excusé</t>
        </is>
      </c>
      <c r="F3" s="21" t="inlineStr">
        <is>
          <t>Retour attendu par voie interne.</t>
        </is>
      </c>
    </row>
    <row r="4" ht="34" customHeight="1">
      <c r="A4" s="23" t="inlineStr">
        <is>
          <t>R-001</t>
        </is>
      </c>
      <c r="B4" s="21" t="inlineStr">
        <is>
          <t>Intervenant C</t>
        </is>
      </c>
      <c r="C4" s="21" t="inlineStr">
        <is>
          <t>Coordination fictive</t>
        </is>
      </c>
      <c r="D4" s="21" t="inlineStr">
        <is>
          <t>Coordination</t>
        </is>
      </c>
      <c r="E4" s="23" t="inlineStr">
        <is>
          <t>Présent</t>
        </is>
      </c>
      <c r="F4" s="21" t="inlineStr">
        <is>
          <t>Animation et suivi des actions.</t>
        </is>
      </c>
    </row>
    <row r="5">
      <c r="A5" s="23" t="n"/>
      <c r="B5" s="21" t="n"/>
      <c r="C5" s="21" t="n"/>
      <c r="D5" s="21" t="n"/>
      <c r="E5" s="23" t="n"/>
      <c r="F5" s="21" t="n"/>
    </row>
    <row r="6">
      <c r="A6" s="23" t="n"/>
      <c r="B6" s="21" t="n"/>
      <c r="C6" s="21" t="n"/>
      <c r="D6" s="21" t="n"/>
      <c r="E6" s="23" t="n"/>
      <c r="F6" s="21" t="n"/>
    </row>
    <row r="7">
      <c r="A7" s="23" t="n"/>
      <c r="B7" s="21" t="n"/>
      <c r="C7" s="21" t="n"/>
      <c r="D7" s="21" t="n"/>
      <c r="E7" s="23" t="n"/>
      <c r="F7" s="21" t="n"/>
    </row>
    <row r="8">
      <c r="A8" s="23" t="n"/>
      <c r="B8" s="21" t="n"/>
      <c r="C8" s="21" t="n"/>
      <c r="D8" s="21" t="n"/>
      <c r="E8" s="23" t="n"/>
      <c r="F8" s="21" t="n"/>
    </row>
    <row r="9">
      <c r="A9" s="23" t="n"/>
      <c r="B9" s="21" t="n"/>
      <c r="C9" s="21" t="n"/>
      <c r="D9" s="21" t="n"/>
      <c r="E9" s="23" t="n"/>
      <c r="F9" s="21" t="n"/>
    </row>
    <row r="10">
      <c r="A10" s="23" t="n"/>
      <c r="B10" s="21" t="n"/>
      <c r="C10" s="21" t="n"/>
      <c r="D10" s="21" t="n"/>
      <c r="E10" s="23" t="n"/>
      <c r="F10" s="21" t="n"/>
    </row>
    <row r="11">
      <c r="A11" s="23" t="n"/>
      <c r="B11" s="21" t="n"/>
      <c r="C11" s="21" t="n"/>
      <c r="D11" s="21" t="n"/>
      <c r="E11" s="23" t="n"/>
      <c r="F11" s="21" t="n"/>
    </row>
    <row r="12">
      <c r="A12" s="23" t="n"/>
      <c r="B12" s="21" t="n"/>
      <c r="C12" s="21" t="n"/>
      <c r="D12" s="21" t="n"/>
      <c r="E12" s="23" t="n"/>
      <c r="F12" s="21" t="n"/>
    </row>
    <row r="13">
      <c r="A13" s="23" t="n"/>
      <c r="B13" s="21" t="n"/>
      <c r="C13" s="21" t="n"/>
      <c r="D13" s="21" t="n"/>
      <c r="E13" s="23" t="n"/>
      <c r="F13" s="21" t="n"/>
    </row>
    <row r="14">
      <c r="A14" s="23" t="n"/>
      <c r="B14" s="21" t="n"/>
      <c r="C14" s="21" t="n"/>
      <c r="D14" s="21" t="n"/>
      <c r="E14" s="23" t="n"/>
      <c r="F14" s="21" t="n"/>
    </row>
    <row r="15">
      <c r="A15" s="23" t="n"/>
      <c r="B15" s="21" t="n"/>
      <c r="C15" s="21" t="n"/>
      <c r="D15" s="21" t="n"/>
      <c r="E15" s="23" t="n"/>
      <c r="F15" s="21" t="n"/>
    </row>
    <row r="16">
      <c r="A16" s="23" t="n"/>
      <c r="B16" s="21" t="n"/>
      <c r="C16" s="21" t="n"/>
      <c r="D16" s="21" t="n"/>
      <c r="E16" s="23" t="n"/>
      <c r="F16" s="21" t="n"/>
    </row>
    <row r="17">
      <c r="A17" s="23" t="n"/>
      <c r="B17" s="21" t="n"/>
      <c r="C17" s="21" t="n"/>
      <c r="D17" s="21" t="n"/>
      <c r="E17" s="23" t="n"/>
      <c r="F17" s="21" t="n"/>
    </row>
    <row r="18">
      <c r="A18" s="23" t="n"/>
      <c r="B18" s="21" t="n"/>
      <c r="C18" s="21" t="n"/>
      <c r="D18" s="21" t="n"/>
      <c r="E18" s="23" t="n"/>
      <c r="F18" s="21" t="n"/>
    </row>
    <row r="19">
      <c r="A19" s="23" t="n"/>
      <c r="B19" s="21" t="n"/>
      <c r="C19" s="21" t="n"/>
      <c r="D19" s="21" t="n"/>
      <c r="E19" s="23" t="n"/>
      <c r="F19" s="21" t="n"/>
    </row>
    <row r="20">
      <c r="A20" s="23" t="n"/>
      <c r="B20" s="21" t="n"/>
      <c r="C20" s="21" t="n"/>
      <c r="D20" s="21" t="n"/>
      <c r="E20" s="23" t="n"/>
      <c r="F20" s="21" t="n"/>
    </row>
    <row r="21">
      <c r="A21" s="23" t="n"/>
      <c r="B21" s="21" t="n"/>
      <c r="C21" s="21" t="n"/>
      <c r="D21" s="21" t="n"/>
      <c r="E21" s="23" t="n"/>
      <c r="F21" s="21" t="n"/>
    </row>
    <row r="22">
      <c r="A22" s="23" t="n"/>
      <c r="B22" s="21" t="n"/>
      <c r="C22" s="21" t="n"/>
      <c r="D22" s="21" t="n"/>
      <c r="E22" s="23" t="n"/>
      <c r="F22" s="21" t="n"/>
    </row>
    <row r="23">
      <c r="A23" s="23" t="n"/>
      <c r="B23" s="21" t="n"/>
      <c r="C23" s="21" t="n"/>
      <c r="D23" s="21" t="n"/>
      <c r="E23" s="23" t="n"/>
      <c r="F23" s="21" t="n"/>
    </row>
    <row r="24">
      <c r="A24" s="23" t="n"/>
      <c r="B24" s="21" t="n"/>
      <c r="C24" s="21" t="n"/>
      <c r="D24" s="21" t="n"/>
      <c r="E24" s="23" t="n"/>
      <c r="F24" s="21" t="n"/>
    </row>
    <row r="25">
      <c r="A25" s="23" t="n"/>
      <c r="B25" s="21" t="n"/>
      <c r="C25" s="21" t="n"/>
      <c r="D25" s="21" t="n"/>
      <c r="E25" s="23" t="n"/>
      <c r="F25" s="21" t="n"/>
    </row>
    <row r="26">
      <c r="A26" s="23" t="n"/>
      <c r="B26" s="21" t="n"/>
      <c r="C26" s="21" t="n"/>
      <c r="D26" s="21" t="n"/>
      <c r="E26" s="23" t="n"/>
      <c r="F26" s="21" t="n"/>
    </row>
    <row r="27">
      <c r="A27" s="23" t="n"/>
      <c r="B27" s="21" t="n"/>
      <c r="C27" s="21" t="n"/>
      <c r="D27" s="21" t="n"/>
      <c r="E27" s="23" t="n"/>
      <c r="F27" s="21" t="n"/>
    </row>
    <row r="28">
      <c r="A28" s="23" t="n"/>
      <c r="B28" s="21" t="n"/>
      <c r="C28" s="21" t="n"/>
      <c r="D28" s="21" t="n"/>
      <c r="E28" s="23" t="n"/>
      <c r="F28" s="21" t="n"/>
    </row>
    <row r="29">
      <c r="A29" s="23" t="n"/>
      <c r="B29" s="21" t="n"/>
      <c r="C29" s="21" t="n"/>
      <c r="D29" s="21" t="n"/>
      <c r="E29" s="23" t="n"/>
      <c r="F29" s="21" t="n"/>
    </row>
    <row r="30">
      <c r="A30" s="23" t="n"/>
      <c r="B30" s="21" t="n"/>
      <c r="C30" s="21" t="n"/>
      <c r="D30" s="21" t="n"/>
      <c r="E30" s="23" t="n"/>
      <c r="F30" s="21" t="n"/>
    </row>
    <row r="31">
      <c r="A31" s="23" t="n"/>
      <c r="B31" s="21" t="n"/>
      <c r="C31" s="21" t="n"/>
      <c r="D31" s="21" t="n"/>
      <c r="E31" s="23" t="n"/>
      <c r="F31" s="21" t="n"/>
    </row>
    <row r="32">
      <c r="A32" s="23" t="n"/>
      <c r="B32" s="21" t="n"/>
      <c r="C32" s="21" t="n"/>
      <c r="D32" s="21" t="n"/>
      <c r="E32" s="23" t="n"/>
      <c r="F32" s="21" t="n"/>
    </row>
    <row r="33">
      <c r="A33" s="23" t="n"/>
      <c r="B33" s="21" t="n"/>
      <c r="C33" s="21" t="n"/>
      <c r="D33" s="21" t="n"/>
      <c r="E33" s="23" t="n"/>
      <c r="F33" s="21" t="n"/>
    </row>
    <row r="34">
      <c r="A34" s="23" t="n"/>
      <c r="B34" s="21" t="n"/>
      <c r="C34" s="21" t="n"/>
      <c r="D34" s="21" t="n"/>
      <c r="E34" s="23" t="n"/>
      <c r="F34" s="21" t="n"/>
    </row>
    <row r="35">
      <c r="A35" s="23" t="n"/>
      <c r="B35" s="21" t="n"/>
      <c r="C35" s="21" t="n"/>
      <c r="D35" s="21" t="n"/>
      <c r="E35" s="23" t="n"/>
      <c r="F35" s="21" t="n"/>
    </row>
    <row r="36">
      <c r="A36" s="23" t="n"/>
      <c r="B36" s="21" t="n"/>
      <c r="C36" s="21" t="n"/>
      <c r="D36" s="21" t="n"/>
      <c r="E36" s="23" t="n"/>
      <c r="F36" s="21" t="n"/>
    </row>
    <row r="37">
      <c r="A37" s="23" t="n"/>
      <c r="B37" s="21" t="n"/>
      <c r="C37" s="21" t="n"/>
      <c r="D37" s="21" t="n"/>
      <c r="E37" s="23" t="n"/>
      <c r="F37" s="21" t="n"/>
    </row>
    <row r="38">
      <c r="A38" s="23" t="n"/>
      <c r="B38" s="21" t="n"/>
      <c r="C38" s="21" t="n"/>
      <c r="D38" s="21" t="n"/>
      <c r="E38" s="23" t="n"/>
      <c r="F38" s="21" t="n"/>
    </row>
    <row r="39">
      <c r="A39" s="23" t="n"/>
      <c r="B39" s="21" t="n"/>
      <c r="C39" s="21" t="n"/>
      <c r="D39" s="21" t="n"/>
      <c r="E39" s="23" t="n"/>
      <c r="F39" s="21" t="n"/>
    </row>
    <row r="40">
      <c r="A40" s="23" t="n"/>
      <c r="B40" s="21" t="n"/>
      <c r="C40" s="21" t="n"/>
      <c r="D40" s="21" t="n"/>
      <c r="E40" s="23" t="n"/>
      <c r="F40" s="21" t="n"/>
    </row>
    <row r="41">
      <c r="A41" s="23" t="n"/>
      <c r="B41" s="21" t="n"/>
      <c r="C41" s="21" t="n"/>
      <c r="D41" s="21" t="n"/>
      <c r="E41" s="23" t="n"/>
      <c r="F41" s="21" t="n"/>
    </row>
    <row r="42">
      <c r="A42" s="23" t="n"/>
      <c r="B42" s="21" t="n"/>
      <c r="C42" s="21" t="n"/>
      <c r="D42" s="21" t="n"/>
      <c r="E42" s="23" t="n"/>
      <c r="F42" s="21" t="n"/>
    </row>
    <row r="43">
      <c r="A43" s="23" t="n"/>
      <c r="B43" s="21" t="n"/>
      <c r="C43" s="21" t="n"/>
      <c r="D43" s="21" t="n"/>
      <c r="E43" s="23" t="n"/>
      <c r="F43" s="21" t="n"/>
    </row>
    <row r="44">
      <c r="A44" s="23" t="n"/>
      <c r="B44" s="21" t="n"/>
      <c r="C44" s="21" t="n"/>
      <c r="D44" s="21" t="n"/>
      <c r="E44" s="23" t="n"/>
      <c r="F44" s="21" t="n"/>
    </row>
    <row r="45">
      <c r="A45" s="23" t="n"/>
      <c r="B45" s="21" t="n"/>
      <c r="C45" s="21" t="n"/>
      <c r="D45" s="21" t="n"/>
      <c r="E45" s="23" t="n"/>
      <c r="F45" s="21" t="n"/>
    </row>
    <row r="46">
      <c r="A46" s="23" t="n"/>
      <c r="B46" s="21" t="n"/>
      <c r="C46" s="21" t="n"/>
      <c r="D46" s="21" t="n"/>
      <c r="E46" s="23" t="n"/>
      <c r="F46" s="21" t="n"/>
    </row>
    <row r="47">
      <c r="A47" s="23" t="n"/>
      <c r="B47" s="21" t="n"/>
      <c r="C47" s="21" t="n"/>
      <c r="D47" s="21" t="n"/>
      <c r="E47" s="23" t="n"/>
      <c r="F47" s="21" t="n"/>
    </row>
    <row r="48">
      <c r="A48" s="23" t="n"/>
      <c r="B48" s="21" t="n"/>
      <c r="C48" s="21" t="n"/>
      <c r="D48" s="21" t="n"/>
      <c r="E48" s="23" t="n"/>
      <c r="F48" s="21" t="n"/>
    </row>
    <row r="49">
      <c r="A49" s="23" t="n"/>
      <c r="B49" s="21" t="n"/>
      <c r="C49" s="21" t="n"/>
      <c r="D49" s="21" t="n"/>
      <c r="E49" s="23" t="n"/>
      <c r="F49" s="21" t="n"/>
    </row>
    <row r="50">
      <c r="A50" s="23" t="n"/>
      <c r="B50" s="21" t="n"/>
      <c r="C50" s="21" t="n"/>
      <c r="D50" s="21" t="n"/>
      <c r="E50" s="23" t="n"/>
      <c r="F50" s="21" t="n"/>
    </row>
    <row r="51">
      <c r="A51" s="23" t="n"/>
      <c r="B51" s="21" t="n"/>
      <c r="C51" s="21" t="n"/>
      <c r="D51" s="21" t="n"/>
      <c r="E51" s="23" t="n"/>
      <c r="F51" s="21" t="n"/>
    </row>
    <row r="52">
      <c r="A52" s="23" t="n"/>
      <c r="B52" s="21" t="n"/>
      <c r="C52" s="21" t="n"/>
      <c r="D52" s="21" t="n"/>
      <c r="E52" s="23" t="n"/>
      <c r="F52" s="21" t="n"/>
    </row>
    <row r="53">
      <c r="A53" s="23" t="n"/>
      <c r="B53" s="21" t="n"/>
      <c r="C53" s="21" t="n"/>
      <c r="D53" s="21" t="n"/>
      <c r="E53" s="23" t="n"/>
      <c r="F53" s="21" t="n"/>
    </row>
    <row r="54">
      <c r="A54" s="23" t="n"/>
      <c r="B54" s="21" t="n"/>
      <c r="C54" s="21" t="n"/>
      <c r="D54" s="21" t="n"/>
      <c r="E54" s="23" t="n"/>
      <c r="F54" s="21" t="n"/>
    </row>
    <row r="55">
      <c r="A55" s="23" t="n"/>
      <c r="B55" s="21" t="n"/>
      <c r="C55" s="21" t="n"/>
      <c r="D55" s="21" t="n"/>
      <c r="E55" s="23" t="n"/>
      <c r="F55" s="21" t="n"/>
    </row>
    <row r="56">
      <c r="A56" s="23" t="n"/>
      <c r="B56" s="21" t="n"/>
      <c r="C56" s="21" t="n"/>
      <c r="D56" s="21" t="n"/>
      <c r="E56" s="23" t="n"/>
      <c r="F56" s="21" t="n"/>
    </row>
    <row r="57">
      <c r="A57" s="23" t="n"/>
      <c r="B57" s="21" t="n"/>
      <c r="C57" s="21" t="n"/>
      <c r="D57" s="21" t="n"/>
      <c r="E57" s="23" t="n"/>
      <c r="F57" s="21" t="n"/>
    </row>
    <row r="58">
      <c r="A58" s="23" t="n"/>
      <c r="B58" s="21" t="n"/>
      <c r="C58" s="21" t="n"/>
      <c r="D58" s="21" t="n"/>
      <c r="E58" s="23" t="n"/>
      <c r="F58" s="21" t="n"/>
    </row>
    <row r="59">
      <c r="A59" s="23" t="n"/>
      <c r="B59" s="21" t="n"/>
      <c r="C59" s="21" t="n"/>
      <c r="D59" s="21" t="n"/>
      <c r="E59" s="23" t="n"/>
      <c r="F59" s="21" t="n"/>
    </row>
    <row r="60">
      <c r="A60" s="23" t="n"/>
      <c r="B60" s="21" t="n"/>
      <c r="C60" s="21" t="n"/>
      <c r="D60" s="21" t="n"/>
      <c r="E60" s="23" t="n"/>
      <c r="F60" s="21" t="n"/>
    </row>
    <row r="61">
      <c r="A61" s="23" t="n"/>
      <c r="B61" s="21" t="n"/>
      <c r="C61" s="21" t="n"/>
      <c r="D61" s="21" t="n"/>
      <c r="E61" s="23" t="n"/>
      <c r="F61" s="21" t="n"/>
    </row>
    <row r="62">
      <c r="A62" s="23" t="n"/>
      <c r="B62" s="21" t="n"/>
      <c r="C62" s="21" t="n"/>
      <c r="D62" s="21" t="n"/>
      <c r="E62" s="23" t="n"/>
      <c r="F62" s="21" t="n"/>
    </row>
    <row r="63">
      <c r="A63" s="23" t="n"/>
      <c r="B63" s="21" t="n"/>
      <c r="C63" s="21" t="n"/>
      <c r="D63" s="21" t="n"/>
      <c r="E63" s="23" t="n"/>
      <c r="F63" s="21" t="n"/>
    </row>
    <row r="64">
      <c r="A64" s="23" t="n"/>
      <c r="B64" s="21" t="n"/>
      <c r="C64" s="21" t="n"/>
      <c r="D64" s="21" t="n"/>
      <c r="E64" s="23" t="n"/>
      <c r="F64" s="21" t="n"/>
    </row>
    <row r="65">
      <c r="A65" s="23" t="n"/>
      <c r="B65" s="21" t="n"/>
      <c r="C65" s="21" t="n"/>
      <c r="D65" s="21" t="n"/>
      <c r="E65" s="23" t="n"/>
      <c r="F65" s="21" t="n"/>
    </row>
    <row r="66">
      <c r="A66" s="23" t="n"/>
      <c r="B66" s="21" t="n"/>
      <c r="C66" s="21" t="n"/>
      <c r="D66" s="21" t="n"/>
      <c r="E66" s="23" t="n"/>
      <c r="F66" s="21" t="n"/>
    </row>
    <row r="67">
      <c r="A67" s="23" t="n"/>
      <c r="B67" s="21" t="n"/>
      <c r="C67" s="21" t="n"/>
      <c r="D67" s="21" t="n"/>
      <c r="E67" s="23" t="n"/>
      <c r="F67" s="21" t="n"/>
    </row>
    <row r="68">
      <c r="A68" s="23" t="n"/>
      <c r="B68" s="21" t="n"/>
      <c r="C68" s="21" t="n"/>
      <c r="D68" s="21" t="n"/>
      <c r="E68" s="23" t="n"/>
      <c r="F68" s="21" t="n"/>
    </row>
    <row r="69">
      <c r="A69" s="23" t="n"/>
      <c r="B69" s="21" t="n"/>
      <c r="C69" s="21" t="n"/>
      <c r="D69" s="21" t="n"/>
      <c r="E69" s="23" t="n"/>
      <c r="F69" s="21" t="n"/>
    </row>
    <row r="70">
      <c r="A70" s="23" t="n"/>
      <c r="B70" s="21" t="n"/>
      <c r="C70" s="21" t="n"/>
      <c r="D70" s="21" t="n"/>
      <c r="E70" s="23" t="n"/>
      <c r="F70" s="21" t="n"/>
    </row>
    <row r="71">
      <c r="A71" s="23" t="n"/>
      <c r="B71" s="21" t="n"/>
      <c r="C71" s="21" t="n"/>
      <c r="D71" s="21" t="n"/>
      <c r="E71" s="23" t="n"/>
      <c r="F71" s="21" t="n"/>
    </row>
    <row r="72">
      <c r="A72" s="23" t="n"/>
      <c r="B72" s="21" t="n"/>
      <c r="C72" s="21" t="n"/>
      <c r="D72" s="21" t="n"/>
      <c r="E72" s="23" t="n"/>
      <c r="F72" s="21" t="n"/>
    </row>
    <row r="73">
      <c r="A73" s="23" t="n"/>
      <c r="B73" s="21" t="n"/>
      <c r="C73" s="21" t="n"/>
      <c r="D73" s="21" t="n"/>
      <c r="E73" s="23" t="n"/>
      <c r="F73" s="21" t="n"/>
    </row>
    <row r="74">
      <c r="A74" s="23" t="n"/>
      <c r="B74" s="21" t="n"/>
      <c r="C74" s="21" t="n"/>
      <c r="D74" s="21" t="n"/>
      <c r="E74" s="23" t="n"/>
      <c r="F74" s="21" t="n"/>
    </row>
    <row r="75">
      <c r="A75" s="23" t="n"/>
      <c r="B75" s="21" t="n"/>
      <c r="C75" s="21" t="n"/>
      <c r="D75" s="21" t="n"/>
      <c r="E75" s="23" t="n"/>
      <c r="F75" s="21" t="n"/>
    </row>
    <row r="76">
      <c r="A76" s="23" t="n"/>
      <c r="B76" s="21" t="n"/>
      <c r="C76" s="21" t="n"/>
      <c r="D76" s="21" t="n"/>
      <c r="E76" s="23" t="n"/>
      <c r="F76" s="21" t="n"/>
    </row>
    <row r="77">
      <c r="A77" s="23" t="n"/>
      <c r="B77" s="21" t="n"/>
      <c r="C77" s="21" t="n"/>
      <c r="D77" s="21" t="n"/>
      <c r="E77" s="23" t="n"/>
      <c r="F77" s="21" t="n"/>
    </row>
    <row r="78">
      <c r="A78" s="23" t="n"/>
      <c r="B78" s="21" t="n"/>
      <c r="C78" s="21" t="n"/>
      <c r="D78" s="21" t="n"/>
      <c r="E78" s="23" t="n"/>
      <c r="F78" s="21" t="n"/>
    </row>
    <row r="79">
      <c r="A79" s="23" t="n"/>
      <c r="B79" s="21" t="n"/>
      <c r="C79" s="21" t="n"/>
      <c r="D79" s="21" t="n"/>
      <c r="E79" s="23" t="n"/>
      <c r="F79" s="21" t="n"/>
    </row>
    <row r="80">
      <c r="A80" s="23" t="n"/>
      <c r="B80" s="21" t="n"/>
      <c r="C80" s="21" t="n"/>
      <c r="D80" s="21" t="n"/>
      <c r="E80" s="23" t="n"/>
      <c r="F80" s="21" t="n"/>
    </row>
    <row r="81">
      <c r="A81" s="23" t="n"/>
      <c r="B81" s="21" t="n"/>
      <c r="C81" s="21" t="n"/>
      <c r="D81" s="21" t="n"/>
      <c r="E81" s="23" t="n"/>
      <c r="F81" s="21" t="n"/>
    </row>
    <row r="82">
      <c r="A82" s="23" t="n"/>
      <c r="B82" s="21" t="n"/>
      <c r="C82" s="21" t="n"/>
      <c r="D82" s="21" t="n"/>
      <c r="E82" s="23" t="n"/>
      <c r="F82" s="21" t="n"/>
    </row>
    <row r="83">
      <c r="A83" s="23" t="n"/>
      <c r="B83" s="21" t="n"/>
      <c r="C83" s="21" t="n"/>
      <c r="D83" s="21" t="n"/>
      <c r="E83" s="23" t="n"/>
      <c r="F83" s="21" t="n"/>
    </row>
    <row r="84">
      <c r="A84" s="23" t="n"/>
      <c r="B84" s="21" t="n"/>
      <c r="C84" s="21" t="n"/>
      <c r="D84" s="21" t="n"/>
      <c r="E84" s="23" t="n"/>
      <c r="F84" s="21" t="n"/>
    </row>
    <row r="85">
      <c r="A85" s="23" t="n"/>
      <c r="B85" s="21" t="n"/>
      <c r="C85" s="21" t="n"/>
      <c r="D85" s="21" t="n"/>
      <c r="E85" s="23" t="n"/>
      <c r="F85" s="21" t="n"/>
    </row>
    <row r="86">
      <c r="A86" s="23" t="n"/>
      <c r="B86" s="21" t="n"/>
      <c r="C86" s="21" t="n"/>
      <c r="D86" s="21" t="n"/>
      <c r="E86" s="23" t="n"/>
      <c r="F86" s="21" t="n"/>
    </row>
    <row r="87">
      <c r="A87" s="23" t="n"/>
      <c r="B87" s="21" t="n"/>
      <c r="C87" s="21" t="n"/>
      <c r="D87" s="21" t="n"/>
      <c r="E87" s="23" t="n"/>
      <c r="F87" s="21" t="n"/>
    </row>
    <row r="88">
      <c r="A88" s="23" t="n"/>
      <c r="B88" s="21" t="n"/>
      <c r="C88" s="21" t="n"/>
      <c r="D88" s="21" t="n"/>
      <c r="E88" s="23" t="n"/>
      <c r="F88" s="21" t="n"/>
    </row>
    <row r="89">
      <c r="A89" s="23" t="n"/>
      <c r="B89" s="21" t="n"/>
      <c r="C89" s="21" t="n"/>
      <c r="D89" s="21" t="n"/>
      <c r="E89" s="23" t="n"/>
      <c r="F89" s="21" t="n"/>
    </row>
    <row r="90">
      <c r="A90" s="23" t="n"/>
      <c r="B90" s="21" t="n"/>
      <c r="C90" s="21" t="n"/>
      <c r="D90" s="21" t="n"/>
      <c r="E90" s="23" t="n"/>
      <c r="F90" s="21" t="n"/>
    </row>
    <row r="91">
      <c r="A91" s="23" t="n"/>
      <c r="B91" s="21" t="n"/>
      <c r="C91" s="21" t="n"/>
      <c r="D91" s="21" t="n"/>
      <c r="E91" s="23" t="n"/>
      <c r="F91" s="21" t="n"/>
    </row>
    <row r="92">
      <c r="A92" s="23" t="n"/>
      <c r="B92" s="21" t="n"/>
      <c r="C92" s="21" t="n"/>
      <c r="D92" s="21" t="n"/>
      <c r="E92" s="23" t="n"/>
      <c r="F92" s="21" t="n"/>
    </row>
    <row r="93">
      <c r="A93" s="23" t="n"/>
      <c r="B93" s="21" t="n"/>
      <c r="C93" s="21" t="n"/>
      <c r="D93" s="21" t="n"/>
      <c r="E93" s="23" t="n"/>
      <c r="F93" s="21" t="n"/>
    </row>
    <row r="94">
      <c r="A94" s="23" t="n"/>
      <c r="B94" s="21" t="n"/>
      <c r="C94" s="21" t="n"/>
      <c r="D94" s="21" t="n"/>
      <c r="E94" s="23" t="n"/>
      <c r="F94" s="21" t="n"/>
    </row>
    <row r="95">
      <c r="A95" s="23" t="n"/>
      <c r="B95" s="21" t="n"/>
      <c r="C95" s="21" t="n"/>
      <c r="D95" s="21" t="n"/>
      <c r="E95" s="23" t="n"/>
      <c r="F95" s="21" t="n"/>
    </row>
    <row r="96">
      <c r="A96" s="23" t="n"/>
      <c r="B96" s="21" t="n"/>
      <c r="C96" s="21" t="n"/>
      <c r="D96" s="21" t="n"/>
      <c r="E96" s="23" t="n"/>
      <c r="F96" s="21" t="n"/>
    </row>
    <row r="97">
      <c r="A97" s="23" t="n"/>
      <c r="B97" s="21" t="n"/>
      <c r="C97" s="21" t="n"/>
      <c r="D97" s="21" t="n"/>
      <c r="E97" s="23" t="n"/>
      <c r="F97" s="21" t="n"/>
    </row>
    <row r="98">
      <c r="A98" s="23" t="n"/>
      <c r="B98" s="21" t="n"/>
      <c r="C98" s="21" t="n"/>
      <c r="D98" s="21" t="n"/>
      <c r="E98" s="23" t="n"/>
      <c r="F98" s="21" t="n"/>
    </row>
    <row r="99">
      <c r="A99" s="23" t="n"/>
      <c r="B99" s="21" t="n"/>
      <c r="C99" s="21" t="n"/>
      <c r="D99" s="21" t="n"/>
      <c r="E99" s="23" t="n"/>
      <c r="F99" s="21" t="n"/>
    </row>
    <row r="100">
      <c r="A100" s="23" t="n"/>
      <c r="B100" s="21" t="n"/>
      <c r="C100" s="21" t="n"/>
      <c r="D100" s="21" t="n"/>
      <c r="E100" s="23" t="n"/>
      <c r="F100" s="21" t="n"/>
    </row>
    <row r="101">
      <c r="A101" s="23" t="n"/>
      <c r="B101" s="21" t="n"/>
      <c r="C101" s="21" t="n"/>
      <c r="D101" s="21" t="n"/>
      <c r="E101" s="23" t="n"/>
      <c r="F101" s="21" t="n"/>
    </row>
    <row r="102">
      <c r="A102" s="23" t="n"/>
      <c r="B102" s="21" t="n"/>
      <c r="C102" s="21" t="n"/>
      <c r="D102" s="21" t="n"/>
      <c r="E102" s="23" t="n"/>
      <c r="F102" s="21" t="n"/>
    </row>
    <row r="103">
      <c r="A103" s="23" t="n"/>
      <c r="B103" s="21" t="n"/>
      <c r="C103" s="21" t="n"/>
      <c r="D103" s="21" t="n"/>
      <c r="E103" s="23" t="n"/>
      <c r="F103" s="21" t="n"/>
    </row>
    <row r="104">
      <c r="A104" s="23" t="n"/>
      <c r="B104" s="21" t="n"/>
      <c r="C104" s="21" t="n"/>
      <c r="D104" s="21" t="n"/>
      <c r="E104" s="23" t="n"/>
      <c r="F104" s="21" t="n"/>
    </row>
    <row r="105">
      <c r="A105" s="23" t="n"/>
      <c r="B105" s="21" t="n"/>
      <c r="C105" s="21" t="n"/>
      <c r="D105" s="21" t="n"/>
      <c r="E105" s="23" t="n"/>
      <c r="F105" s="21" t="n"/>
    </row>
    <row r="106">
      <c r="A106" s="23" t="n"/>
      <c r="B106" s="21" t="n"/>
      <c r="C106" s="21" t="n"/>
      <c r="D106" s="21" t="n"/>
      <c r="E106" s="23" t="n"/>
      <c r="F106" s="21" t="n"/>
    </row>
    <row r="107">
      <c r="A107" s="23" t="n"/>
      <c r="B107" s="21" t="n"/>
      <c r="C107" s="21" t="n"/>
      <c r="D107" s="21" t="n"/>
      <c r="E107" s="23" t="n"/>
      <c r="F107" s="21" t="n"/>
    </row>
    <row r="108">
      <c r="A108" s="23" t="n"/>
      <c r="B108" s="21" t="n"/>
      <c r="C108" s="21" t="n"/>
      <c r="D108" s="21" t="n"/>
      <c r="E108" s="23" t="n"/>
      <c r="F108" s="21" t="n"/>
    </row>
    <row r="109">
      <c r="A109" s="23" t="n"/>
      <c r="B109" s="21" t="n"/>
      <c r="C109" s="21" t="n"/>
      <c r="D109" s="21" t="n"/>
      <c r="E109" s="23" t="n"/>
      <c r="F109" s="21" t="n"/>
    </row>
    <row r="110">
      <c r="A110" s="23" t="n"/>
      <c r="B110" s="21" t="n"/>
      <c r="C110" s="21" t="n"/>
      <c r="D110" s="21" t="n"/>
      <c r="E110" s="23" t="n"/>
      <c r="F110" s="21" t="n"/>
    </row>
    <row r="111">
      <c r="A111" s="23" t="n"/>
      <c r="B111" s="21" t="n"/>
      <c r="C111" s="21" t="n"/>
      <c r="D111" s="21" t="n"/>
      <c r="E111" s="23" t="n"/>
      <c r="F111" s="21" t="n"/>
    </row>
    <row r="112">
      <c r="A112" s="23" t="n"/>
      <c r="B112" s="21" t="n"/>
      <c r="C112" s="21" t="n"/>
      <c r="D112" s="21" t="n"/>
      <c r="E112" s="23" t="n"/>
      <c r="F112" s="21" t="n"/>
    </row>
    <row r="113">
      <c r="A113" s="23" t="n"/>
      <c r="B113" s="21" t="n"/>
      <c r="C113" s="21" t="n"/>
      <c r="D113" s="21" t="n"/>
      <c r="E113" s="23" t="n"/>
      <c r="F113" s="21" t="n"/>
    </row>
    <row r="114">
      <c r="A114" s="23" t="n"/>
      <c r="B114" s="21" t="n"/>
      <c r="C114" s="21" t="n"/>
      <c r="D114" s="21" t="n"/>
      <c r="E114" s="23" t="n"/>
      <c r="F114" s="21" t="n"/>
    </row>
    <row r="115">
      <c r="A115" s="23" t="n"/>
      <c r="B115" s="21" t="n"/>
      <c r="C115" s="21" t="n"/>
      <c r="D115" s="21" t="n"/>
      <c r="E115" s="23" t="n"/>
      <c r="F115" s="21" t="n"/>
    </row>
    <row r="116">
      <c r="A116" s="23" t="n"/>
      <c r="B116" s="21" t="n"/>
      <c r="C116" s="21" t="n"/>
      <c r="D116" s="21" t="n"/>
      <c r="E116" s="23" t="n"/>
      <c r="F116" s="21" t="n"/>
    </row>
    <row r="117">
      <c r="A117" s="23" t="n"/>
      <c r="B117" s="21" t="n"/>
      <c r="C117" s="21" t="n"/>
      <c r="D117" s="21" t="n"/>
      <c r="E117" s="23" t="n"/>
      <c r="F117" s="21" t="n"/>
    </row>
    <row r="118">
      <c r="A118" s="23" t="n"/>
      <c r="B118" s="21" t="n"/>
      <c r="C118" s="21" t="n"/>
      <c r="D118" s="21" t="n"/>
      <c r="E118" s="23" t="n"/>
      <c r="F118" s="21" t="n"/>
    </row>
    <row r="119">
      <c r="A119" s="23" t="n"/>
      <c r="B119" s="21" t="n"/>
      <c r="C119" s="21" t="n"/>
      <c r="D119" s="21" t="n"/>
      <c r="E119" s="23" t="n"/>
      <c r="F119" s="21" t="n"/>
    </row>
    <row r="120">
      <c r="A120" s="23" t="n"/>
      <c r="B120" s="21" t="n"/>
      <c r="C120" s="21" t="n"/>
      <c r="D120" s="21" t="n"/>
      <c r="E120" s="23" t="n"/>
      <c r="F120" s="21" t="n"/>
    </row>
    <row r="121">
      <c r="A121" s="23" t="n"/>
      <c r="B121" s="21" t="n"/>
      <c r="C121" s="21" t="n"/>
      <c r="D121" s="21" t="n"/>
      <c r="E121" s="23" t="n"/>
      <c r="F121" s="21" t="n"/>
    </row>
    <row r="122">
      <c r="A122" s="23" t="n"/>
      <c r="B122" s="21" t="n"/>
      <c r="C122" s="21" t="n"/>
      <c r="D122" s="21" t="n"/>
      <c r="E122" s="23" t="n"/>
      <c r="F122" s="21" t="n"/>
    </row>
    <row r="123">
      <c r="A123" s="23" t="n"/>
      <c r="B123" s="21" t="n"/>
      <c r="C123" s="21" t="n"/>
      <c r="D123" s="21" t="n"/>
      <c r="E123" s="23" t="n"/>
      <c r="F123" s="21" t="n"/>
    </row>
    <row r="124">
      <c r="A124" s="23" t="n"/>
      <c r="B124" s="21" t="n"/>
      <c r="C124" s="21" t="n"/>
      <c r="D124" s="21" t="n"/>
      <c r="E124" s="23" t="n"/>
      <c r="F124" s="21" t="n"/>
    </row>
    <row r="125">
      <c r="A125" s="23" t="n"/>
      <c r="B125" s="21" t="n"/>
      <c r="C125" s="21" t="n"/>
      <c r="D125" s="21" t="n"/>
      <c r="E125" s="23" t="n"/>
      <c r="F125" s="21" t="n"/>
    </row>
    <row r="126">
      <c r="A126" s="23" t="n"/>
      <c r="B126" s="21" t="n"/>
      <c r="C126" s="21" t="n"/>
      <c r="D126" s="21" t="n"/>
      <c r="E126" s="23" t="n"/>
      <c r="F126" s="21" t="n"/>
    </row>
    <row r="127">
      <c r="A127" s="23" t="n"/>
      <c r="B127" s="21" t="n"/>
      <c r="C127" s="21" t="n"/>
      <c r="D127" s="21" t="n"/>
      <c r="E127" s="23" t="n"/>
      <c r="F127" s="21" t="n"/>
    </row>
    <row r="128">
      <c r="A128" s="23" t="n"/>
      <c r="B128" s="21" t="n"/>
      <c r="C128" s="21" t="n"/>
      <c r="D128" s="21" t="n"/>
      <c r="E128" s="23" t="n"/>
      <c r="F128" s="21" t="n"/>
    </row>
    <row r="129">
      <c r="A129" s="23" t="n"/>
      <c r="B129" s="21" t="n"/>
      <c r="C129" s="21" t="n"/>
      <c r="D129" s="21" t="n"/>
      <c r="E129" s="23" t="n"/>
      <c r="F129" s="21" t="n"/>
    </row>
    <row r="130">
      <c r="A130" s="23" t="n"/>
      <c r="B130" s="21" t="n"/>
      <c r="C130" s="21" t="n"/>
      <c r="D130" s="21" t="n"/>
      <c r="E130" s="23" t="n"/>
      <c r="F130" s="21" t="n"/>
    </row>
    <row r="131">
      <c r="A131" s="23" t="n"/>
      <c r="B131" s="21" t="n"/>
      <c r="C131" s="21" t="n"/>
      <c r="D131" s="21" t="n"/>
      <c r="E131" s="23" t="n"/>
      <c r="F131" s="21" t="n"/>
    </row>
    <row r="132">
      <c r="A132" s="23" t="n"/>
      <c r="B132" s="21" t="n"/>
      <c r="C132" s="21" t="n"/>
      <c r="D132" s="21" t="n"/>
      <c r="E132" s="23" t="n"/>
      <c r="F132" s="21" t="n"/>
    </row>
    <row r="133">
      <c r="A133" s="23" t="n"/>
      <c r="B133" s="21" t="n"/>
      <c r="C133" s="21" t="n"/>
      <c r="D133" s="21" t="n"/>
      <c r="E133" s="23" t="n"/>
      <c r="F133" s="21" t="n"/>
    </row>
    <row r="134">
      <c r="A134" s="23" t="n"/>
      <c r="B134" s="21" t="n"/>
      <c r="C134" s="21" t="n"/>
      <c r="D134" s="21" t="n"/>
      <c r="E134" s="23" t="n"/>
      <c r="F134" s="21" t="n"/>
    </row>
    <row r="135">
      <c r="A135" s="23" t="n"/>
      <c r="B135" s="21" t="n"/>
      <c r="C135" s="21" t="n"/>
      <c r="D135" s="21" t="n"/>
      <c r="E135" s="23" t="n"/>
      <c r="F135" s="21" t="n"/>
    </row>
    <row r="136">
      <c r="A136" s="23" t="n"/>
      <c r="B136" s="21" t="n"/>
      <c r="C136" s="21" t="n"/>
      <c r="D136" s="21" t="n"/>
      <c r="E136" s="23" t="n"/>
      <c r="F136" s="21" t="n"/>
    </row>
    <row r="137">
      <c r="A137" s="23" t="n"/>
      <c r="B137" s="21" t="n"/>
      <c r="C137" s="21" t="n"/>
      <c r="D137" s="21" t="n"/>
      <c r="E137" s="23" t="n"/>
      <c r="F137" s="21" t="n"/>
    </row>
    <row r="138">
      <c r="A138" s="23" t="n"/>
      <c r="B138" s="21" t="n"/>
      <c r="C138" s="21" t="n"/>
      <c r="D138" s="21" t="n"/>
      <c r="E138" s="23" t="n"/>
      <c r="F138" s="21" t="n"/>
    </row>
    <row r="139">
      <c r="A139" s="23" t="n"/>
      <c r="B139" s="21" t="n"/>
      <c r="C139" s="21" t="n"/>
      <c r="D139" s="21" t="n"/>
      <c r="E139" s="23" t="n"/>
      <c r="F139" s="21" t="n"/>
    </row>
    <row r="140">
      <c r="A140" s="23" t="n"/>
      <c r="B140" s="21" t="n"/>
      <c r="C140" s="21" t="n"/>
      <c r="D140" s="21" t="n"/>
      <c r="E140" s="23" t="n"/>
      <c r="F140" s="21" t="n"/>
    </row>
    <row r="141">
      <c r="A141" s="23" t="n"/>
      <c r="B141" s="21" t="n"/>
      <c r="C141" s="21" t="n"/>
      <c r="D141" s="21" t="n"/>
      <c r="E141" s="23" t="n"/>
      <c r="F141" s="21" t="n"/>
    </row>
    <row r="142">
      <c r="A142" s="23" t="n"/>
      <c r="B142" s="21" t="n"/>
      <c r="C142" s="21" t="n"/>
      <c r="D142" s="21" t="n"/>
      <c r="E142" s="23" t="n"/>
      <c r="F142" s="21" t="n"/>
    </row>
    <row r="143">
      <c r="A143" s="23" t="n"/>
      <c r="B143" s="21" t="n"/>
      <c r="C143" s="21" t="n"/>
      <c r="D143" s="21" t="n"/>
      <c r="E143" s="23" t="n"/>
      <c r="F143" s="21" t="n"/>
    </row>
    <row r="144">
      <c r="A144" s="23" t="n"/>
      <c r="B144" s="21" t="n"/>
      <c r="C144" s="21" t="n"/>
      <c r="D144" s="21" t="n"/>
      <c r="E144" s="23" t="n"/>
      <c r="F144" s="21" t="n"/>
    </row>
    <row r="145">
      <c r="A145" s="23" t="n"/>
      <c r="B145" s="21" t="n"/>
      <c r="C145" s="21" t="n"/>
      <c r="D145" s="21" t="n"/>
      <c r="E145" s="23" t="n"/>
      <c r="F145" s="21" t="n"/>
    </row>
    <row r="146">
      <c r="A146" s="23" t="n"/>
      <c r="B146" s="21" t="n"/>
      <c r="C146" s="21" t="n"/>
      <c r="D146" s="21" t="n"/>
      <c r="E146" s="23" t="n"/>
      <c r="F146" s="21" t="n"/>
    </row>
    <row r="147">
      <c r="A147" s="23" t="n"/>
      <c r="B147" s="21" t="n"/>
      <c r="C147" s="21" t="n"/>
      <c r="D147" s="21" t="n"/>
      <c r="E147" s="23" t="n"/>
      <c r="F147" s="21" t="n"/>
    </row>
    <row r="148">
      <c r="A148" s="23" t="n"/>
      <c r="B148" s="21" t="n"/>
      <c r="C148" s="21" t="n"/>
      <c r="D148" s="21" t="n"/>
      <c r="E148" s="23" t="n"/>
      <c r="F148" s="21" t="n"/>
    </row>
    <row r="149">
      <c r="A149" s="23" t="n"/>
      <c r="B149" s="21" t="n"/>
      <c r="C149" s="21" t="n"/>
      <c r="D149" s="21" t="n"/>
      <c r="E149" s="23" t="n"/>
      <c r="F149" s="21" t="n"/>
    </row>
    <row r="150">
      <c r="A150" s="23" t="n"/>
      <c r="B150" s="21" t="n"/>
      <c r="C150" s="21" t="n"/>
      <c r="D150" s="21" t="n"/>
      <c r="E150" s="23" t="n"/>
      <c r="F150" s="21" t="n"/>
    </row>
    <row r="151">
      <c r="A151" s="23" t="n"/>
      <c r="B151" s="21" t="n"/>
      <c r="C151" s="21" t="n"/>
      <c r="D151" s="21" t="n"/>
      <c r="E151" s="23" t="n"/>
      <c r="F151" s="21" t="n"/>
    </row>
    <row r="152">
      <c r="A152" s="23" t="n"/>
      <c r="B152" s="21" t="n"/>
      <c r="C152" s="21" t="n"/>
      <c r="D152" s="21" t="n"/>
      <c r="E152" s="23" t="n"/>
      <c r="F152" s="21" t="n"/>
    </row>
    <row r="153">
      <c r="A153" s="23" t="n"/>
      <c r="B153" s="21" t="n"/>
      <c r="C153" s="21" t="n"/>
      <c r="D153" s="21" t="n"/>
      <c r="E153" s="23" t="n"/>
      <c r="F153" s="21" t="n"/>
    </row>
    <row r="154">
      <c r="A154" s="23" t="n"/>
      <c r="B154" s="21" t="n"/>
      <c r="C154" s="21" t="n"/>
      <c r="D154" s="21" t="n"/>
      <c r="E154" s="23" t="n"/>
      <c r="F154" s="21" t="n"/>
    </row>
    <row r="155">
      <c r="A155" s="23" t="n"/>
      <c r="B155" s="21" t="n"/>
      <c r="C155" s="21" t="n"/>
      <c r="D155" s="21" t="n"/>
      <c r="E155" s="23" t="n"/>
      <c r="F155" s="21" t="n"/>
    </row>
    <row r="156">
      <c r="A156" s="23" t="n"/>
      <c r="B156" s="21" t="n"/>
      <c r="C156" s="21" t="n"/>
      <c r="D156" s="21" t="n"/>
      <c r="E156" s="23" t="n"/>
      <c r="F156" s="21" t="n"/>
    </row>
    <row r="157">
      <c r="A157" s="23" t="n"/>
      <c r="B157" s="21" t="n"/>
      <c r="C157" s="21" t="n"/>
      <c r="D157" s="21" t="n"/>
      <c r="E157" s="23" t="n"/>
      <c r="F157" s="21" t="n"/>
    </row>
    <row r="158">
      <c r="A158" s="23" t="n"/>
      <c r="B158" s="21" t="n"/>
      <c r="C158" s="21" t="n"/>
      <c r="D158" s="21" t="n"/>
      <c r="E158" s="23" t="n"/>
      <c r="F158" s="21" t="n"/>
    </row>
    <row r="159">
      <c r="A159" s="23" t="n"/>
      <c r="B159" s="21" t="n"/>
      <c r="C159" s="21" t="n"/>
      <c r="D159" s="21" t="n"/>
      <c r="E159" s="23" t="n"/>
      <c r="F159" s="21" t="n"/>
    </row>
    <row r="160">
      <c r="A160" s="23" t="n"/>
      <c r="B160" s="21" t="n"/>
      <c r="C160" s="21" t="n"/>
      <c r="D160" s="21" t="n"/>
      <c r="E160" s="23" t="n"/>
      <c r="F160" s="21" t="n"/>
    </row>
    <row r="161">
      <c r="A161" s="23" t="n"/>
      <c r="B161" s="21" t="n"/>
      <c r="C161" s="21" t="n"/>
      <c r="D161" s="21" t="n"/>
      <c r="E161" s="23" t="n"/>
      <c r="F161" s="21" t="n"/>
    </row>
    <row r="162">
      <c r="A162" s="23" t="n"/>
      <c r="B162" s="21" t="n"/>
      <c r="C162" s="21" t="n"/>
      <c r="D162" s="21" t="n"/>
      <c r="E162" s="23" t="n"/>
      <c r="F162" s="21" t="n"/>
    </row>
    <row r="163">
      <c r="A163" s="23" t="n"/>
      <c r="B163" s="21" t="n"/>
      <c r="C163" s="21" t="n"/>
      <c r="D163" s="21" t="n"/>
      <c r="E163" s="23" t="n"/>
      <c r="F163" s="21" t="n"/>
    </row>
    <row r="164">
      <c r="A164" s="23" t="n"/>
      <c r="B164" s="21" t="n"/>
      <c r="C164" s="21" t="n"/>
      <c r="D164" s="21" t="n"/>
      <c r="E164" s="23" t="n"/>
      <c r="F164" s="21" t="n"/>
    </row>
    <row r="165">
      <c r="A165" s="23" t="n"/>
      <c r="B165" s="21" t="n"/>
      <c r="C165" s="21" t="n"/>
      <c r="D165" s="21" t="n"/>
      <c r="E165" s="23" t="n"/>
      <c r="F165" s="21" t="n"/>
    </row>
    <row r="166">
      <c r="A166" s="23" t="n"/>
      <c r="B166" s="21" t="n"/>
      <c r="C166" s="21" t="n"/>
      <c r="D166" s="21" t="n"/>
      <c r="E166" s="23" t="n"/>
      <c r="F166" s="21" t="n"/>
    </row>
    <row r="167">
      <c r="A167" s="23" t="n"/>
      <c r="B167" s="21" t="n"/>
      <c r="C167" s="21" t="n"/>
      <c r="D167" s="21" t="n"/>
      <c r="E167" s="23" t="n"/>
      <c r="F167" s="21" t="n"/>
    </row>
    <row r="168">
      <c r="A168" s="23" t="n"/>
      <c r="B168" s="21" t="n"/>
      <c r="C168" s="21" t="n"/>
      <c r="D168" s="21" t="n"/>
      <c r="E168" s="23" t="n"/>
      <c r="F168" s="21" t="n"/>
    </row>
    <row r="169">
      <c r="A169" s="23" t="n"/>
      <c r="B169" s="21" t="n"/>
      <c r="C169" s="21" t="n"/>
      <c r="D169" s="21" t="n"/>
      <c r="E169" s="23" t="n"/>
      <c r="F169" s="21" t="n"/>
    </row>
    <row r="170">
      <c r="A170" s="23" t="n"/>
      <c r="B170" s="21" t="n"/>
      <c r="C170" s="21" t="n"/>
      <c r="D170" s="21" t="n"/>
      <c r="E170" s="23" t="n"/>
      <c r="F170" s="21" t="n"/>
    </row>
    <row r="171">
      <c r="A171" s="23" t="n"/>
      <c r="B171" s="21" t="n"/>
      <c r="C171" s="21" t="n"/>
      <c r="D171" s="21" t="n"/>
      <c r="E171" s="23" t="n"/>
      <c r="F171" s="21" t="n"/>
    </row>
    <row r="172">
      <c r="A172" s="23" t="n"/>
      <c r="B172" s="21" t="n"/>
      <c r="C172" s="21" t="n"/>
      <c r="D172" s="21" t="n"/>
      <c r="E172" s="23" t="n"/>
      <c r="F172" s="21" t="n"/>
    </row>
    <row r="173">
      <c r="A173" s="23" t="n"/>
      <c r="B173" s="21" t="n"/>
      <c r="C173" s="21" t="n"/>
      <c r="D173" s="21" t="n"/>
      <c r="E173" s="23" t="n"/>
      <c r="F173" s="21" t="n"/>
    </row>
    <row r="174">
      <c r="A174" s="23" t="n"/>
      <c r="B174" s="21" t="n"/>
      <c r="C174" s="21" t="n"/>
      <c r="D174" s="21" t="n"/>
      <c r="E174" s="23" t="n"/>
      <c r="F174" s="21" t="n"/>
    </row>
    <row r="175">
      <c r="A175" s="23" t="n"/>
      <c r="B175" s="21" t="n"/>
      <c r="C175" s="21" t="n"/>
      <c r="D175" s="21" t="n"/>
      <c r="E175" s="23" t="n"/>
      <c r="F175" s="21" t="n"/>
    </row>
    <row r="176">
      <c r="A176" s="23" t="n"/>
      <c r="B176" s="21" t="n"/>
      <c r="C176" s="21" t="n"/>
      <c r="D176" s="21" t="n"/>
      <c r="E176" s="23" t="n"/>
      <c r="F176" s="21" t="n"/>
    </row>
    <row r="177">
      <c r="A177" s="23" t="n"/>
      <c r="B177" s="21" t="n"/>
      <c r="C177" s="21" t="n"/>
      <c r="D177" s="21" t="n"/>
      <c r="E177" s="23" t="n"/>
      <c r="F177" s="21" t="n"/>
    </row>
    <row r="178">
      <c r="A178" s="23" t="n"/>
      <c r="B178" s="21" t="n"/>
      <c r="C178" s="21" t="n"/>
      <c r="D178" s="21" t="n"/>
      <c r="E178" s="23" t="n"/>
      <c r="F178" s="21" t="n"/>
    </row>
    <row r="179">
      <c r="A179" s="23" t="n"/>
      <c r="B179" s="21" t="n"/>
      <c r="C179" s="21" t="n"/>
      <c r="D179" s="21" t="n"/>
      <c r="E179" s="23" t="n"/>
      <c r="F179" s="21" t="n"/>
    </row>
    <row r="180">
      <c r="A180" s="23" t="n"/>
      <c r="B180" s="21" t="n"/>
      <c r="C180" s="21" t="n"/>
      <c r="D180" s="21" t="n"/>
      <c r="E180" s="23" t="n"/>
      <c r="F180" s="21" t="n"/>
    </row>
    <row r="181">
      <c r="A181" s="23" t="n"/>
      <c r="B181" s="21" t="n"/>
      <c r="C181" s="21" t="n"/>
      <c r="D181" s="21" t="n"/>
      <c r="E181" s="23" t="n"/>
      <c r="F181" s="21" t="n"/>
    </row>
    <row r="182">
      <c r="A182" s="23" t="n"/>
      <c r="B182" s="21" t="n"/>
      <c r="C182" s="21" t="n"/>
      <c r="D182" s="21" t="n"/>
      <c r="E182" s="23" t="n"/>
      <c r="F182" s="21" t="n"/>
    </row>
    <row r="183">
      <c r="A183" s="23" t="n"/>
      <c r="B183" s="21" t="n"/>
      <c r="C183" s="21" t="n"/>
      <c r="D183" s="21" t="n"/>
      <c r="E183" s="23" t="n"/>
      <c r="F183" s="21" t="n"/>
    </row>
    <row r="184">
      <c r="A184" s="23" t="n"/>
      <c r="B184" s="21" t="n"/>
      <c r="C184" s="21" t="n"/>
      <c r="D184" s="21" t="n"/>
      <c r="E184" s="23" t="n"/>
      <c r="F184" s="21" t="n"/>
    </row>
    <row r="185">
      <c r="A185" s="23" t="n"/>
      <c r="B185" s="21" t="n"/>
      <c r="C185" s="21" t="n"/>
      <c r="D185" s="21" t="n"/>
      <c r="E185" s="23" t="n"/>
      <c r="F185" s="21" t="n"/>
    </row>
    <row r="186">
      <c r="A186" s="23" t="n"/>
      <c r="B186" s="21" t="n"/>
      <c r="C186" s="21" t="n"/>
      <c r="D186" s="21" t="n"/>
      <c r="E186" s="23" t="n"/>
      <c r="F186" s="21" t="n"/>
    </row>
    <row r="187">
      <c r="A187" s="23" t="n"/>
      <c r="B187" s="21" t="n"/>
      <c r="C187" s="21" t="n"/>
      <c r="D187" s="21" t="n"/>
      <c r="E187" s="23" t="n"/>
      <c r="F187" s="21" t="n"/>
    </row>
    <row r="188">
      <c r="A188" s="23" t="n"/>
      <c r="B188" s="21" t="n"/>
      <c r="C188" s="21" t="n"/>
      <c r="D188" s="21" t="n"/>
      <c r="E188" s="23" t="n"/>
      <c r="F188" s="21" t="n"/>
    </row>
    <row r="189">
      <c r="A189" s="23" t="n"/>
      <c r="B189" s="21" t="n"/>
      <c r="C189" s="21" t="n"/>
      <c r="D189" s="21" t="n"/>
      <c r="E189" s="23" t="n"/>
      <c r="F189" s="21" t="n"/>
    </row>
    <row r="190">
      <c r="A190" s="23" t="n"/>
      <c r="B190" s="21" t="n"/>
      <c r="C190" s="21" t="n"/>
      <c r="D190" s="21" t="n"/>
      <c r="E190" s="23" t="n"/>
      <c r="F190" s="21" t="n"/>
    </row>
    <row r="191">
      <c r="A191" s="23" t="n"/>
      <c r="B191" s="21" t="n"/>
      <c r="C191" s="21" t="n"/>
      <c r="D191" s="21" t="n"/>
      <c r="E191" s="23" t="n"/>
      <c r="F191" s="21" t="n"/>
    </row>
    <row r="192">
      <c r="A192" s="23" t="n"/>
      <c r="B192" s="21" t="n"/>
      <c r="C192" s="21" t="n"/>
      <c r="D192" s="21" t="n"/>
      <c r="E192" s="23" t="n"/>
      <c r="F192" s="21" t="n"/>
    </row>
    <row r="193">
      <c r="A193" s="23" t="n"/>
      <c r="B193" s="21" t="n"/>
      <c r="C193" s="21" t="n"/>
      <c r="D193" s="21" t="n"/>
      <c r="E193" s="23" t="n"/>
      <c r="F193" s="21" t="n"/>
    </row>
    <row r="194">
      <c r="A194" s="23" t="n"/>
      <c r="B194" s="21" t="n"/>
      <c r="C194" s="21" t="n"/>
      <c r="D194" s="21" t="n"/>
      <c r="E194" s="23" t="n"/>
      <c r="F194" s="21" t="n"/>
    </row>
    <row r="195">
      <c r="A195" s="23" t="n"/>
      <c r="B195" s="21" t="n"/>
      <c r="C195" s="21" t="n"/>
      <c r="D195" s="21" t="n"/>
      <c r="E195" s="23" t="n"/>
      <c r="F195" s="21" t="n"/>
    </row>
    <row r="196">
      <c r="A196" s="23" t="n"/>
      <c r="B196" s="21" t="n"/>
      <c r="C196" s="21" t="n"/>
      <c r="D196" s="21" t="n"/>
      <c r="E196" s="23" t="n"/>
      <c r="F196" s="21" t="n"/>
    </row>
    <row r="197">
      <c r="A197" s="23" t="n"/>
      <c r="B197" s="21" t="n"/>
      <c r="C197" s="21" t="n"/>
      <c r="D197" s="21" t="n"/>
      <c r="E197" s="23" t="n"/>
      <c r="F197" s="21" t="n"/>
    </row>
    <row r="198">
      <c r="A198" s="23" t="n"/>
      <c r="B198" s="21" t="n"/>
      <c r="C198" s="21" t="n"/>
      <c r="D198" s="21" t="n"/>
      <c r="E198" s="23" t="n"/>
      <c r="F198" s="21" t="n"/>
    </row>
    <row r="199">
      <c r="A199" s="23" t="n"/>
      <c r="B199" s="21" t="n"/>
      <c r="C199" s="21" t="n"/>
      <c r="D199" s="21" t="n"/>
      <c r="E199" s="23" t="n"/>
      <c r="F199" s="21" t="n"/>
    </row>
    <row r="200">
      <c r="A200" s="23" t="n"/>
      <c r="B200" s="21" t="n"/>
      <c r="C200" s="21" t="n"/>
      <c r="D200" s="21" t="n"/>
      <c r="E200" s="23" t="n"/>
      <c r="F200" s="21" t="n"/>
    </row>
    <row r="201">
      <c r="A201" s="23" t="n"/>
      <c r="B201" s="21" t="n"/>
      <c r="C201" s="21" t="n"/>
      <c r="D201" s="21" t="n"/>
      <c r="E201" s="23" t="n"/>
      <c r="F201" s="21" t="n"/>
    </row>
  </sheetData>
  <autoFilter ref="A1:F201"/>
  <conditionalFormatting sqref="A2:A201">
    <cfRule type="expression" priority="1" dxfId="2">
      <formula>AND($A2="",COUNTA($B2:$F2)&gt;0)</formula>
    </cfRule>
  </conditionalFormatting>
  <dataValidations count="2">
    <dataValidation sqref="A2:A201" showErrorMessage="1" showInputMessage="1" allowBlank="1" errorTitle="Réunion inconnue" error="Sélectionnez un identifiant présent dans la feuille Réunions." type="list" errorStyle="stop">
      <formula1>=INDIRECT("'Réunions'!$A$2:$A$201")</formula1>
    </dataValidation>
    <dataValidation sqref="E2:E201" showErrorMessage="1" showInputMessage="1" allowBlank="1" errorTitle="Présence incorrecte" error="Sélectionnez une présence dans la liste." type="list" errorStyle="stop">
      <formula1>=INDIRECT("'Paramètres'!$E$2:$E$4")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R2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15" customWidth="1" min="3" max="3"/>
    <col width="12" customWidth="1" min="4" max="4"/>
    <col width="20" customWidth="1" min="5" max="5"/>
    <col width="44" customWidth="1" min="6" max="6"/>
    <col width="29" customWidth="1" min="7" max="7"/>
    <col width="13" customWidth="1" min="8" max="8"/>
    <col width="14" customWidth="1" min="9" max="9"/>
    <col width="16" customWidth="1" min="10" max="10"/>
    <col width="24" customWidth="1" min="11" max="11"/>
    <col width="27" customWidth="1" min="12" max="12"/>
    <col width="18" customWidth="1" min="13" max="13"/>
    <col width="17" customWidth="1" min="14" max="14"/>
    <col width="15" customWidth="1" min="15" max="15"/>
    <col width="20" customWidth="1" min="16" max="16"/>
    <col width="20" customWidth="1" min="17" max="17"/>
    <col width="46" customWidth="1" min="18" max="18"/>
  </cols>
  <sheetData>
    <row r="1" ht="44" customHeight="1">
      <c r="A1" s="12" t="inlineStr">
        <is>
          <t>ID élément</t>
        </is>
      </c>
      <c r="B1" s="12" t="inlineStr">
        <is>
          <t>ID réunion d’origine</t>
        </is>
      </c>
      <c r="C1" s="12" t="inlineStr">
        <is>
          <t>Date d’origine</t>
        </is>
      </c>
      <c r="D1" s="12" t="inlineStr">
        <is>
          <t>Type</t>
        </is>
      </c>
      <c r="E1" s="12" t="inlineStr">
        <is>
          <t>Thème</t>
        </is>
      </c>
      <c r="F1" s="12" t="inlineStr">
        <is>
          <t>Description</t>
        </is>
      </c>
      <c r="G1" s="12" t="inlineStr">
        <is>
          <t>Responsable</t>
        </is>
      </c>
      <c r="H1" s="12" t="inlineStr">
        <is>
          <t>Priorité</t>
        </is>
      </c>
      <c r="I1" s="12" t="inlineStr">
        <is>
          <t>Échéance</t>
        </is>
      </c>
      <c r="J1" s="12" t="inlineStr">
        <is>
          <t>Statut</t>
        </is>
      </c>
      <c r="K1" s="12" t="inlineStr">
        <is>
          <t>Dernière réunion examinée</t>
        </is>
      </c>
      <c r="L1" s="12" t="inlineStr">
        <is>
          <t>Prochaine réunion d’examen</t>
        </is>
      </c>
      <c r="M1" s="12" t="inlineStr">
        <is>
          <t>Nombre de reports</t>
        </is>
      </c>
      <c r="N1" s="12" t="inlineStr">
        <is>
          <t>Date de clôture</t>
        </is>
      </c>
      <c r="O1" s="12" t="inlineStr">
        <is>
          <t>Jours restants</t>
        </is>
      </c>
      <c r="P1" s="12" t="inlineStr">
        <is>
          <t>Alerte</t>
        </is>
      </c>
      <c r="Q1" s="12" t="inlineStr">
        <is>
          <t>Dernière mise à jour</t>
        </is>
      </c>
      <c r="R1" s="12" t="inlineStr">
        <is>
          <t>Commentaire</t>
        </is>
      </c>
    </row>
    <row r="2" ht="42" customHeight="1">
      <c r="A2" s="23" t="inlineStr">
        <is>
          <t>E-001</t>
        </is>
      </c>
      <c r="B2" s="23" t="inlineStr">
        <is>
          <t>R-001</t>
        </is>
      </c>
      <c r="C2" s="31">
        <f>IF($B2="","",IFERROR(INDEX('Réunions'!$C$2:$C$201,MATCH($B2,'Réunions'!$A$2:$A$201,0)),""))</f>
        <v/>
      </c>
      <c r="D2" s="23" t="inlineStr">
        <is>
          <t>Action</t>
        </is>
      </c>
      <c r="E2" s="21" t="inlineStr">
        <is>
          <t>Logistique</t>
        </is>
      </c>
      <c r="F2" s="21" t="inlineStr">
        <is>
          <t>Libérer la zone de stockage</t>
        </is>
      </c>
      <c r="G2" s="21" t="inlineStr">
        <is>
          <t>Équipe logistique fictive</t>
        </is>
      </c>
      <c r="H2" s="23" t="inlineStr">
        <is>
          <t>Haute</t>
        </is>
      </c>
      <c r="I2" s="33" t="n">
        <v>46273</v>
      </c>
      <c r="J2" s="23" t="inlineStr">
        <is>
          <t>En cours</t>
        </is>
      </c>
      <c r="K2" s="23" t="inlineStr">
        <is>
          <t>R-001</t>
        </is>
      </c>
      <c r="L2" s="23" t="inlineStr">
        <is>
          <t>R-002</t>
        </is>
      </c>
      <c r="M2" s="25" t="n">
        <v>0</v>
      </c>
      <c r="N2" s="33" t="n"/>
      <c r="O2" s="26">
        <f>IF(OR($A2="",$D2&lt;&gt;"Action",$I2="",$J2="Clôturée"),"",$I2-'Paramètres'!$B$2)</f>
        <v/>
      </c>
      <c r="P2" s="13">
        <f>IF($A2="","",IF(AND($D2="Action",$J2&lt;&gt;"Clôturée",$J2&lt;&gt;"Abandonnée",$I2&lt;&gt;""),IF($I2&lt;'Paramètres'!$B$2,"En retard",IF($I2&lt;='Paramètres'!$B$2+7,"À échéance ≤ 7 j","")),""))</f>
        <v/>
      </c>
      <c r="Q2" s="33" t="n">
        <v>46272</v>
      </c>
      <c r="R2" s="21" t="inlineStr">
        <is>
          <t>Vérification prévue lors de la prochaine séance.</t>
        </is>
      </c>
    </row>
    <row r="3" ht="42" customHeight="1">
      <c r="A3" s="23" t="inlineStr">
        <is>
          <t>E-002</t>
        </is>
      </c>
      <c r="B3" s="23" t="inlineStr">
        <is>
          <t>R-001</t>
        </is>
      </c>
      <c r="C3" s="32">
        <f>IF($B3="","",IFERROR(INDEX('Réunions'!$C$2:$C$201,MATCH($B3,'Réunions'!$A$2:$A$201,0)),""))</f>
        <v/>
      </c>
      <c r="D3" s="23" t="inlineStr">
        <is>
          <t>Décision</t>
        </is>
      </c>
      <c r="E3" s="21" t="inlineStr">
        <is>
          <t>Accès</t>
        </is>
      </c>
      <c r="F3" s="21" t="inlineStr">
        <is>
          <t>Accès livraison nord retenu</t>
        </is>
      </c>
      <c r="G3" s="21" t="inlineStr">
        <is>
          <t>Coordination fictive</t>
        </is>
      </c>
      <c r="H3" s="23" t="inlineStr">
        <is>
          <t>Normale</t>
        </is>
      </c>
      <c r="I3" s="33" t="n"/>
      <c r="J3" s="23" t="inlineStr">
        <is>
          <t>Clôturée</t>
        </is>
      </c>
      <c r="K3" s="23" t="inlineStr">
        <is>
          <t>R-001</t>
        </is>
      </c>
      <c r="L3" s="23" t="n"/>
      <c r="M3" s="25" t="n">
        <v>0</v>
      </c>
      <c r="N3" s="33" t="n">
        <v>46268</v>
      </c>
      <c r="O3" s="27">
        <f>IF(OR($A3="",$D3&lt;&gt;"Action",$I3="",$J3="Clôturée"),"",$I3-'Paramètres'!$B$2)</f>
        <v/>
      </c>
      <c r="P3" s="16">
        <f>IF($A3="","",IF(AND($D3="Action",$J3&lt;&gt;"Clôturée",$J3&lt;&gt;"Abandonnée",$I3&lt;&gt;""),IF($I3&lt;'Paramètres'!$B$2,"En retard",IF($I3&lt;='Paramètres'!$B$2+7,"À échéance ≤ 7 j","")),""))</f>
        <v/>
      </c>
      <c r="Q3" s="33" t="n">
        <v>46268</v>
      </c>
      <c r="R3" s="21" t="inlineStr">
        <is>
          <t>Décision enregistrée pour mémoire interne.</t>
        </is>
      </c>
    </row>
    <row r="4" ht="42" customHeight="1">
      <c r="A4" s="23" t="inlineStr">
        <is>
          <t>E-003</t>
        </is>
      </c>
      <c r="B4" s="23" t="inlineStr">
        <is>
          <t>R-001</t>
        </is>
      </c>
      <c r="C4" s="31">
        <f>IF($B4="","",IFERROR(INDEX('Réunions'!$C$2:$C$201,MATCH($B4,'Réunions'!$A$2:$A$201,0)),""))</f>
        <v/>
      </c>
      <c r="D4" s="23" t="inlineStr">
        <is>
          <t>Action</t>
        </is>
      </c>
      <c r="E4" s="21" t="inlineStr">
        <is>
          <t>Méthodes</t>
        </is>
      </c>
      <c r="F4" s="21" t="inlineStr">
        <is>
          <t>Transmettre le plan de rotation fictif</t>
        </is>
      </c>
      <c r="G4" s="21" t="inlineStr">
        <is>
          <t>Cellule méthodes fictive</t>
        </is>
      </c>
      <c r="H4" s="23" t="inlineStr">
        <is>
          <t>Haute</t>
        </is>
      </c>
      <c r="I4" s="33" t="n">
        <v>46270</v>
      </c>
      <c r="J4" s="23" t="inlineStr">
        <is>
          <t>En cours</t>
        </is>
      </c>
      <c r="K4" s="23" t="inlineStr">
        <is>
          <t>R-001</t>
        </is>
      </c>
      <c r="L4" s="23" t="inlineStr">
        <is>
          <t>R-002</t>
        </is>
      </c>
      <c r="M4" s="25" t="n">
        <v>0</v>
      </c>
      <c r="N4" s="33" t="n"/>
      <c r="O4" s="26">
        <f>IF(OR($A4="",$D4&lt;&gt;"Action",$I4="",$J4="Clôturée"),"",$I4-'Paramètres'!$B$2)</f>
        <v/>
      </c>
      <c r="P4" s="13">
        <f>IF($A4="","",IF(AND($D4="Action",$J4&lt;&gt;"Clôturée",$J4&lt;&gt;"Abandonnée",$I4&lt;&gt;""),IF($I4&lt;'Paramètres'!$B$2,"En retard",IF($I4&lt;='Paramètres'!$B$2+7,"À échéance ≤ 7 j","")),""))</f>
        <v/>
      </c>
      <c r="Q4" s="33" t="n">
        <v>46272</v>
      </c>
      <c r="R4" s="21" t="inlineStr">
        <is>
          <t>Relance à effectuer avant la réunion planifiée.</t>
        </is>
      </c>
    </row>
    <row r="5" ht="42" customHeight="1">
      <c r="A5" s="23" t="inlineStr">
        <is>
          <t>E-004</t>
        </is>
      </c>
      <c r="B5" s="23" t="inlineStr">
        <is>
          <t>R-001</t>
        </is>
      </c>
      <c r="C5" s="32">
        <f>IF($B5="","",IFERROR(INDEX('Réunions'!$C$2:$C$201,MATCH($B5,'Réunions'!$A$2:$A$201,0)),""))</f>
        <v/>
      </c>
      <c r="D5" s="23" t="inlineStr">
        <is>
          <t>Action</t>
        </is>
      </c>
      <c r="E5" s="21" t="inlineStr">
        <is>
          <t>Organisation</t>
        </is>
      </c>
      <c r="F5" s="21" t="inlineStr">
        <is>
          <t>Revoir le balisage provisoire</t>
        </is>
      </c>
      <c r="G5" s="21" t="inlineStr">
        <is>
          <t>Équipe organisation fictive</t>
        </is>
      </c>
      <c r="H5" s="23" t="inlineStr">
        <is>
          <t>Normale</t>
        </is>
      </c>
      <c r="I5" s="33" t="n">
        <v>46281</v>
      </c>
      <c r="J5" s="23" t="inlineStr">
        <is>
          <t>Reportée</t>
        </is>
      </c>
      <c r="K5" s="23" t="inlineStr">
        <is>
          <t>R-001</t>
        </is>
      </c>
      <c r="L5" s="23" t="inlineStr">
        <is>
          <t>R-002</t>
        </is>
      </c>
      <c r="M5" s="25" t="n">
        <v>1</v>
      </c>
      <c r="N5" s="33" t="n"/>
      <c r="O5" s="27">
        <f>IF(OR($A5="",$D5&lt;&gt;"Action",$I5="",$J5="Clôturée"),"",$I5-'Paramètres'!$B$2)</f>
        <v/>
      </c>
      <c r="P5" s="16">
        <f>IF($A5="","",IF(AND($D5="Action",$J5&lt;&gt;"Clôturée",$J5&lt;&gt;"Abandonnée",$I5&lt;&gt;""),IF($I5&lt;'Paramètres'!$B$2,"En retard",IF($I5&lt;='Paramètres'!$B$2+7,"À échéance ≤ 7 j","")),""))</f>
        <v/>
      </c>
      <c r="Q5" s="33" t="n">
        <v>46272</v>
      </c>
      <c r="R5" s="21" t="inlineStr">
        <is>
          <t>Nouvel examen prévu à R-002 sans duplication de l’action.</t>
        </is>
      </c>
    </row>
    <row r="6" ht="42" customHeight="1">
      <c r="A6" s="23" t="inlineStr">
        <is>
          <t>E-005</t>
        </is>
      </c>
      <c r="B6" s="23" t="inlineStr">
        <is>
          <t>R-001</t>
        </is>
      </c>
      <c r="C6" s="31">
        <f>IF($B6="","",IFERROR(INDEX('Réunions'!$C$2:$C$201,MATCH($B6,'Réunions'!$A$2:$A$201,0)),""))</f>
        <v/>
      </c>
      <c r="D6" s="23" t="inlineStr">
        <is>
          <t>Décision</t>
        </is>
      </c>
      <c r="E6" s="21" t="inlineStr">
        <is>
          <t>Réunions</t>
        </is>
      </c>
      <c r="F6" s="21" t="inlineStr">
        <is>
          <t>Maintenir la réunion du jeudi</t>
        </is>
      </c>
      <c r="G6" s="21" t="inlineStr">
        <is>
          <t>Coordination fictive</t>
        </is>
      </c>
      <c r="H6" s="23" t="inlineStr">
        <is>
          <t>Basse</t>
        </is>
      </c>
      <c r="I6" s="33" t="n"/>
      <c r="J6" s="23" t="inlineStr">
        <is>
          <t>Clôturée</t>
        </is>
      </c>
      <c r="K6" s="23" t="inlineStr">
        <is>
          <t>R-001</t>
        </is>
      </c>
      <c r="L6" s="23" t="n"/>
      <c r="M6" s="25" t="n">
        <v>0</v>
      </c>
      <c r="N6" s="33" t="n">
        <v>46268</v>
      </c>
      <c r="O6" s="26">
        <f>IF(OR($A6="",$D6&lt;&gt;"Action",$I6="",$J6="Clôturée"),"",$I6-'Paramètres'!$B$2)</f>
        <v/>
      </c>
      <c r="P6" s="13">
        <f>IF($A6="","",IF(AND($D6="Action",$J6&lt;&gt;"Clôturée",$J6&lt;&gt;"Abandonnée",$I6&lt;&gt;""),IF($I6&lt;'Paramètres'!$B$2,"En retard",IF($I6&lt;='Paramètres'!$B$2+7,"À échéance ≤ 7 j","")),""))</f>
        <v/>
      </c>
      <c r="Q6" s="33" t="n">
        <v>46268</v>
      </c>
      <c r="R6" s="21" t="inlineStr">
        <is>
          <t>Décision de fonctionnement interne.</t>
        </is>
      </c>
    </row>
    <row r="7">
      <c r="A7" s="23" t="n"/>
      <c r="B7" s="23" t="n"/>
      <c r="C7" s="32">
        <f>IF($B7="","",IFERROR(INDEX('Réunions'!$C$2:$C$201,MATCH($B7,'Réunions'!$A$2:$A$201,0)),""))</f>
        <v/>
      </c>
      <c r="D7" s="23" t="n"/>
      <c r="E7" s="21" t="n"/>
      <c r="F7" s="21" t="n"/>
      <c r="G7" s="21" t="n"/>
      <c r="H7" s="23" t="n"/>
      <c r="I7" s="33" t="n"/>
      <c r="J7" s="23" t="n"/>
      <c r="K7" s="23" t="n"/>
      <c r="L7" s="23" t="n"/>
      <c r="M7" s="25" t="n"/>
      <c r="N7" s="33" t="n"/>
      <c r="O7" s="27">
        <f>IF(OR($A7="",$D7&lt;&gt;"Action",$I7="",$J7="Clôturée"),"",$I7-'Paramètres'!$B$2)</f>
        <v/>
      </c>
      <c r="P7" s="16">
        <f>IF($A7="","",IF(AND($D7="Action",$J7&lt;&gt;"Clôturée",$J7&lt;&gt;"Abandonnée",$I7&lt;&gt;""),IF($I7&lt;'Paramètres'!$B$2,"En retard",IF($I7&lt;='Paramètres'!$B$2+7,"À échéance ≤ 7 j","")),""))</f>
        <v/>
      </c>
      <c r="Q7" s="33" t="n"/>
      <c r="R7" s="21" t="n"/>
    </row>
    <row r="8">
      <c r="A8" s="23" t="n"/>
      <c r="B8" s="23" t="n"/>
      <c r="C8" s="31">
        <f>IF($B8="","",IFERROR(INDEX('Réunions'!$C$2:$C$201,MATCH($B8,'Réunions'!$A$2:$A$201,0)),""))</f>
        <v/>
      </c>
      <c r="D8" s="23" t="n"/>
      <c r="E8" s="21" t="n"/>
      <c r="F8" s="21" t="n"/>
      <c r="G8" s="21" t="n"/>
      <c r="H8" s="23" t="n"/>
      <c r="I8" s="33" t="n"/>
      <c r="J8" s="23" t="n"/>
      <c r="K8" s="23" t="n"/>
      <c r="L8" s="23" t="n"/>
      <c r="M8" s="25" t="n"/>
      <c r="N8" s="33" t="n"/>
      <c r="O8" s="26">
        <f>IF(OR($A8="",$D8&lt;&gt;"Action",$I8="",$J8="Clôturée"),"",$I8-'Paramètres'!$B$2)</f>
        <v/>
      </c>
      <c r="P8" s="13">
        <f>IF($A8="","",IF(AND($D8="Action",$J8&lt;&gt;"Clôturée",$J8&lt;&gt;"Abandonnée",$I8&lt;&gt;""),IF($I8&lt;'Paramètres'!$B$2,"En retard",IF($I8&lt;='Paramètres'!$B$2+7,"À échéance ≤ 7 j","")),""))</f>
        <v/>
      </c>
      <c r="Q8" s="33" t="n"/>
      <c r="R8" s="21" t="n"/>
    </row>
    <row r="9">
      <c r="A9" s="23" t="n"/>
      <c r="B9" s="23" t="n"/>
      <c r="C9" s="32">
        <f>IF($B9="","",IFERROR(INDEX('Réunions'!$C$2:$C$201,MATCH($B9,'Réunions'!$A$2:$A$201,0)),""))</f>
        <v/>
      </c>
      <c r="D9" s="23" t="n"/>
      <c r="E9" s="21" t="n"/>
      <c r="F9" s="21" t="n"/>
      <c r="G9" s="21" t="n"/>
      <c r="H9" s="23" t="n"/>
      <c r="I9" s="33" t="n"/>
      <c r="J9" s="23" t="n"/>
      <c r="K9" s="23" t="n"/>
      <c r="L9" s="23" t="n"/>
      <c r="M9" s="25" t="n"/>
      <c r="N9" s="33" t="n"/>
      <c r="O9" s="27">
        <f>IF(OR($A9="",$D9&lt;&gt;"Action",$I9="",$J9="Clôturée"),"",$I9-'Paramètres'!$B$2)</f>
        <v/>
      </c>
      <c r="P9" s="16">
        <f>IF($A9="","",IF(AND($D9="Action",$J9&lt;&gt;"Clôturée",$J9&lt;&gt;"Abandonnée",$I9&lt;&gt;""),IF($I9&lt;'Paramètres'!$B$2,"En retard",IF($I9&lt;='Paramètres'!$B$2+7,"À échéance ≤ 7 j","")),""))</f>
        <v/>
      </c>
      <c r="Q9" s="33" t="n"/>
      <c r="R9" s="21" t="n"/>
    </row>
    <row r="10">
      <c r="A10" s="23" t="n"/>
      <c r="B10" s="23" t="n"/>
      <c r="C10" s="31">
        <f>IF($B10="","",IFERROR(INDEX('Réunions'!$C$2:$C$201,MATCH($B10,'Réunions'!$A$2:$A$201,0)),""))</f>
        <v/>
      </c>
      <c r="D10" s="23" t="n"/>
      <c r="E10" s="21" t="n"/>
      <c r="F10" s="21" t="n"/>
      <c r="G10" s="21" t="n"/>
      <c r="H10" s="23" t="n"/>
      <c r="I10" s="33" t="n"/>
      <c r="J10" s="23" t="n"/>
      <c r="K10" s="23" t="n"/>
      <c r="L10" s="23" t="n"/>
      <c r="M10" s="25" t="n"/>
      <c r="N10" s="33" t="n"/>
      <c r="O10" s="26">
        <f>IF(OR($A10="",$D10&lt;&gt;"Action",$I10="",$J10="Clôturée"),"",$I10-'Paramètres'!$B$2)</f>
        <v/>
      </c>
      <c r="P10" s="13">
        <f>IF($A10="","",IF(AND($D10="Action",$J10&lt;&gt;"Clôturée",$J10&lt;&gt;"Abandonnée",$I10&lt;&gt;""),IF($I10&lt;'Paramètres'!$B$2,"En retard",IF($I10&lt;='Paramètres'!$B$2+7,"À échéance ≤ 7 j","")),""))</f>
        <v/>
      </c>
      <c r="Q10" s="33" t="n"/>
      <c r="R10" s="21" t="n"/>
    </row>
    <row r="11">
      <c r="A11" s="23" t="n"/>
      <c r="B11" s="23" t="n"/>
      <c r="C11" s="32">
        <f>IF($B11="","",IFERROR(INDEX('Réunions'!$C$2:$C$201,MATCH($B11,'Réunions'!$A$2:$A$201,0)),""))</f>
        <v/>
      </c>
      <c r="D11" s="23" t="n"/>
      <c r="E11" s="21" t="n"/>
      <c r="F11" s="21" t="n"/>
      <c r="G11" s="21" t="n"/>
      <c r="H11" s="23" t="n"/>
      <c r="I11" s="33" t="n"/>
      <c r="J11" s="23" t="n"/>
      <c r="K11" s="23" t="n"/>
      <c r="L11" s="23" t="n"/>
      <c r="M11" s="25" t="n"/>
      <c r="N11" s="33" t="n"/>
      <c r="O11" s="27">
        <f>IF(OR($A11="",$D11&lt;&gt;"Action",$I11="",$J11="Clôturée"),"",$I11-'Paramètres'!$B$2)</f>
        <v/>
      </c>
      <c r="P11" s="16">
        <f>IF($A11="","",IF(AND($D11="Action",$J11&lt;&gt;"Clôturée",$J11&lt;&gt;"Abandonnée",$I11&lt;&gt;""),IF($I11&lt;'Paramètres'!$B$2,"En retard",IF($I11&lt;='Paramètres'!$B$2+7,"À échéance ≤ 7 j","")),""))</f>
        <v/>
      </c>
      <c r="Q11" s="33" t="n"/>
      <c r="R11" s="21" t="n"/>
    </row>
    <row r="12">
      <c r="A12" s="23" t="n"/>
      <c r="B12" s="23" t="n"/>
      <c r="C12" s="31">
        <f>IF($B12="","",IFERROR(INDEX('Réunions'!$C$2:$C$201,MATCH($B12,'Réunions'!$A$2:$A$201,0)),""))</f>
        <v/>
      </c>
      <c r="D12" s="23" t="n"/>
      <c r="E12" s="21" t="n"/>
      <c r="F12" s="21" t="n"/>
      <c r="G12" s="21" t="n"/>
      <c r="H12" s="23" t="n"/>
      <c r="I12" s="33" t="n"/>
      <c r="J12" s="23" t="n"/>
      <c r="K12" s="23" t="n"/>
      <c r="L12" s="23" t="n"/>
      <c r="M12" s="25" t="n"/>
      <c r="N12" s="33" t="n"/>
      <c r="O12" s="26">
        <f>IF(OR($A12="",$D12&lt;&gt;"Action",$I12="",$J12="Clôturée"),"",$I12-'Paramètres'!$B$2)</f>
        <v/>
      </c>
      <c r="P12" s="13">
        <f>IF($A12="","",IF(AND($D12="Action",$J12&lt;&gt;"Clôturée",$J12&lt;&gt;"Abandonnée",$I12&lt;&gt;""),IF($I12&lt;'Paramètres'!$B$2,"En retard",IF($I12&lt;='Paramètres'!$B$2+7,"À échéance ≤ 7 j","")),""))</f>
        <v/>
      </c>
      <c r="Q12" s="33" t="n"/>
      <c r="R12" s="21" t="n"/>
    </row>
    <row r="13">
      <c r="A13" s="23" t="n"/>
      <c r="B13" s="23" t="n"/>
      <c r="C13" s="32">
        <f>IF($B13="","",IFERROR(INDEX('Réunions'!$C$2:$C$201,MATCH($B13,'Réunions'!$A$2:$A$201,0)),""))</f>
        <v/>
      </c>
      <c r="D13" s="23" t="n"/>
      <c r="E13" s="21" t="n"/>
      <c r="F13" s="21" t="n"/>
      <c r="G13" s="21" t="n"/>
      <c r="H13" s="23" t="n"/>
      <c r="I13" s="33" t="n"/>
      <c r="J13" s="23" t="n"/>
      <c r="K13" s="23" t="n"/>
      <c r="L13" s="23" t="n"/>
      <c r="M13" s="25" t="n"/>
      <c r="N13" s="33" t="n"/>
      <c r="O13" s="27">
        <f>IF(OR($A13="",$D13&lt;&gt;"Action",$I13="",$J13="Clôturée"),"",$I13-'Paramètres'!$B$2)</f>
        <v/>
      </c>
      <c r="P13" s="16">
        <f>IF($A13="","",IF(AND($D13="Action",$J13&lt;&gt;"Clôturée",$J13&lt;&gt;"Abandonnée",$I13&lt;&gt;""),IF($I13&lt;'Paramètres'!$B$2,"En retard",IF($I13&lt;='Paramètres'!$B$2+7,"À échéance ≤ 7 j","")),""))</f>
        <v/>
      </c>
      <c r="Q13" s="33" t="n"/>
      <c r="R13" s="21" t="n"/>
    </row>
    <row r="14">
      <c r="A14" s="23" t="n"/>
      <c r="B14" s="23" t="n"/>
      <c r="C14" s="31">
        <f>IF($B14="","",IFERROR(INDEX('Réunions'!$C$2:$C$201,MATCH($B14,'Réunions'!$A$2:$A$201,0)),""))</f>
        <v/>
      </c>
      <c r="D14" s="23" t="n"/>
      <c r="E14" s="21" t="n"/>
      <c r="F14" s="21" t="n"/>
      <c r="G14" s="21" t="n"/>
      <c r="H14" s="23" t="n"/>
      <c r="I14" s="33" t="n"/>
      <c r="J14" s="23" t="n"/>
      <c r="K14" s="23" t="n"/>
      <c r="L14" s="23" t="n"/>
      <c r="M14" s="25" t="n"/>
      <c r="N14" s="33" t="n"/>
      <c r="O14" s="26">
        <f>IF(OR($A14="",$D14&lt;&gt;"Action",$I14="",$J14="Clôturée"),"",$I14-'Paramètres'!$B$2)</f>
        <v/>
      </c>
      <c r="P14" s="13">
        <f>IF($A14="","",IF(AND($D14="Action",$J14&lt;&gt;"Clôturée",$J14&lt;&gt;"Abandonnée",$I14&lt;&gt;""),IF($I14&lt;'Paramètres'!$B$2,"En retard",IF($I14&lt;='Paramètres'!$B$2+7,"À échéance ≤ 7 j","")),""))</f>
        <v/>
      </c>
      <c r="Q14" s="33" t="n"/>
      <c r="R14" s="21" t="n"/>
    </row>
    <row r="15">
      <c r="A15" s="23" t="n"/>
      <c r="B15" s="23" t="n"/>
      <c r="C15" s="32">
        <f>IF($B15="","",IFERROR(INDEX('Réunions'!$C$2:$C$201,MATCH($B15,'Réunions'!$A$2:$A$201,0)),""))</f>
        <v/>
      </c>
      <c r="D15" s="23" t="n"/>
      <c r="E15" s="21" t="n"/>
      <c r="F15" s="21" t="n"/>
      <c r="G15" s="21" t="n"/>
      <c r="H15" s="23" t="n"/>
      <c r="I15" s="33" t="n"/>
      <c r="J15" s="23" t="n"/>
      <c r="K15" s="23" t="n"/>
      <c r="L15" s="23" t="n"/>
      <c r="M15" s="25" t="n"/>
      <c r="N15" s="33" t="n"/>
      <c r="O15" s="27">
        <f>IF(OR($A15="",$D15&lt;&gt;"Action",$I15="",$J15="Clôturée"),"",$I15-'Paramètres'!$B$2)</f>
        <v/>
      </c>
      <c r="P15" s="16">
        <f>IF($A15="","",IF(AND($D15="Action",$J15&lt;&gt;"Clôturée",$J15&lt;&gt;"Abandonnée",$I15&lt;&gt;""),IF($I15&lt;'Paramètres'!$B$2,"En retard",IF($I15&lt;='Paramètres'!$B$2+7,"À échéance ≤ 7 j","")),""))</f>
        <v/>
      </c>
      <c r="Q15" s="33" t="n"/>
      <c r="R15" s="21" t="n"/>
    </row>
    <row r="16">
      <c r="A16" s="23" t="n"/>
      <c r="B16" s="23" t="n"/>
      <c r="C16" s="31">
        <f>IF($B16="","",IFERROR(INDEX('Réunions'!$C$2:$C$201,MATCH($B16,'Réunions'!$A$2:$A$201,0)),""))</f>
        <v/>
      </c>
      <c r="D16" s="23" t="n"/>
      <c r="E16" s="21" t="n"/>
      <c r="F16" s="21" t="n"/>
      <c r="G16" s="21" t="n"/>
      <c r="H16" s="23" t="n"/>
      <c r="I16" s="33" t="n"/>
      <c r="J16" s="23" t="n"/>
      <c r="K16" s="23" t="n"/>
      <c r="L16" s="23" t="n"/>
      <c r="M16" s="25" t="n"/>
      <c r="N16" s="33" t="n"/>
      <c r="O16" s="26">
        <f>IF(OR($A16="",$D16&lt;&gt;"Action",$I16="",$J16="Clôturée"),"",$I16-'Paramètres'!$B$2)</f>
        <v/>
      </c>
      <c r="P16" s="13">
        <f>IF($A16="","",IF(AND($D16="Action",$J16&lt;&gt;"Clôturée",$J16&lt;&gt;"Abandonnée",$I16&lt;&gt;""),IF($I16&lt;'Paramètres'!$B$2,"En retard",IF($I16&lt;='Paramètres'!$B$2+7,"À échéance ≤ 7 j","")),""))</f>
        <v/>
      </c>
      <c r="Q16" s="33" t="n"/>
      <c r="R16" s="21" t="n"/>
    </row>
    <row r="17">
      <c r="A17" s="23" t="n"/>
      <c r="B17" s="23" t="n"/>
      <c r="C17" s="32">
        <f>IF($B17="","",IFERROR(INDEX('Réunions'!$C$2:$C$201,MATCH($B17,'Réunions'!$A$2:$A$201,0)),""))</f>
        <v/>
      </c>
      <c r="D17" s="23" t="n"/>
      <c r="E17" s="21" t="n"/>
      <c r="F17" s="21" t="n"/>
      <c r="G17" s="21" t="n"/>
      <c r="H17" s="23" t="n"/>
      <c r="I17" s="33" t="n"/>
      <c r="J17" s="23" t="n"/>
      <c r="K17" s="23" t="n"/>
      <c r="L17" s="23" t="n"/>
      <c r="M17" s="25" t="n"/>
      <c r="N17" s="33" t="n"/>
      <c r="O17" s="27">
        <f>IF(OR($A17="",$D17&lt;&gt;"Action",$I17="",$J17="Clôturée"),"",$I17-'Paramètres'!$B$2)</f>
        <v/>
      </c>
      <c r="P17" s="16">
        <f>IF($A17="","",IF(AND($D17="Action",$J17&lt;&gt;"Clôturée",$J17&lt;&gt;"Abandonnée",$I17&lt;&gt;""),IF($I17&lt;'Paramètres'!$B$2,"En retard",IF($I17&lt;='Paramètres'!$B$2+7,"À échéance ≤ 7 j","")),""))</f>
        <v/>
      </c>
      <c r="Q17" s="33" t="n"/>
      <c r="R17" s="21" t="n"/>
    </row>
    <row r="18">
      <c r="A18" s="23" t="n"/>
      <c r="B18" s="23" t="n"/>
      <c r="C18" s="31">
        <f>IF($B18="","",IFERROR(INDEX('Réunions'!$C$2:$C$201,MATCH($B18,'Réunions'!$A$2:$A$201,0)),""))</f>
        <v/>
      </c>
      <c r="D18" s="23" t="n"/>
      <c r="E18" s="21" t="n"/>
      <c r="F18" s="21" t="n"/>
      <c r="G18" s="21" t="n"/>
      <c r="H18" s="23" t="n"/>
      <c r="I18" s="33" t="n"/>
      <c r="J18" s="23" t="n"/>
      <c r="K18" s="23" t="n"/>
      <c r="L18" s="23" t="n"/>
      <c r="M18" s="25" t="n"/>
      <c r="N18" s="33" t="n"/>
      <c r="O18" s="26">
        <f>IF(OR($A18="",$D18&lt;&gt;"Action",$I18="",$J18="Clôturée"),"",$I18-'Paramètres'!$B$2)</f>
        <v/>
      </c>
      <c r="P18" s="13">
        <f>IF($A18="","",IF(AND($D18="Action",$J18&lt;&gt;"Clôturée",$J18&lt;&gt;"Abandonnée",$I18&lt;&gt;""),IF($I18&lt;'Paramètres'!$B$2,"En retard",IF($I18&lt;='Paramètres'!$B$2+7,"À échéance ≤ 7 j","")),""))</f>
        <v/>
      </c>
      <c r="Q18" s="33" t="n"/>
      <c r="R18" s="21" t="n"/>
    </row>
    <row r="19">
      <c r="A19" s="23" t="n"/>
      <c r="B19" s="23" t="n"/>
      <c r="C19" s="32">
        <f>IF($B19="","",IFERROR(INDEX('Réunions'!$C$2:$C$201,MATCH($B19,'Réunions'!$A$2:$A$201,0)),""))</f>
        <v/>
      </c>
      <c r="D19" s="23" t="n"/>
      <c r="E19" s="21" t="n"/>
      <c r="F19" s="21" t="n"/>
      <c r="G19" s="21" t="n"/>
      <c r="H19" s="23" t="n"/>
      <c r="I19" s="33" t="n"/>
      <c r="J19" s="23" t="n"/>
      <c r="K19" s="23" t="n"/>
      <c r="L19" s="23" t="n"/>
      <c r="M19" s="25" t="n"/>
      <c r="N19" s="33" t="n"/>
      <c r="O19" s="27">
        <f>IF(OR($A19="",$D19&lt;&gt;"Action",$I19="",$J19="Clôturée"),"",$I19-'Paramètres'!$B$2)</f>
        <v/>
      </c>
      <c r="P19" s="16">
        <f>IF($A19="","",IF(AND($D19="Action",$J19&lt;&gt;"Clôturée",$J19&lt;&gt;"Abandonnée",$I19&lt;&gt;""),IF($I19&lt;'Paramètres'!$B$2,"En retard",IF($I19&lt;='Paramètres'!$B$2+7,"À échéance ≤ 7 j","")),""))</f>
        <v/>
      </c>
      <c r="Q19" s="33" t="n"/>
      <c r="R19" s="21" t="n"/>
    </row>
    <row r="20">
      <c r="A20" s="23" t="n"/>
      <c r="B20" s="23" t="n"/>
      <c r="C20" s="31">
        <f>IF($B20="","",IFERROR(INDEX('Réunions'!$C$2:$C$201,MATCH($B20,'Réunions'!$A$2:$A$201,0)),""))</f>
        <v/>
      </c>
      <c r="D20" s="23" t="n"/>
      <c r="E20" s="21" t="n"/>
      <c r="F20" s="21" t="n"/>
      <c r="G20" s="21" t="n"/>
      <c r="H20" s="23" t="n"/>
      <c r="I20" s="33" t="n"/>
      <c r="J20" s="23" t="n"/>
      <c r="K20" s="23" t="n"/>
      <c r="L20" s="23" t="n"/>
      <c r="M20" s="25" t="n"/>
      <c r="N20" s="33" t="n"/>
      <c r="O20" s="26">
        <f>IF(OR($A20="",$D20&lt;&gt;"Action",$I20="",$J20="Clôturée"),"",$I20-'Paramètres'!$B$2)</f>
        <v/>
      </c>
      <c r="P20" s="13">
        <f>IF($A20="","",IF(AND($D20="Action",$J20&lt;&gt;"Clôturée",$J20&lt;&gt;"Abandonnée",$I20&lt;&gt;""),IF($I20&lt;'Paramètres'!$B$2,"En retard",IF($I20&lt;='Paramètres'!$B$2+7,"À échéance ≤ 7 j","")),""))</f>
        <v/>
      </c>
      <c r="Q20" s="33" t="n"/>
      <c r="R20" s="21" t="n"/>
    </row>
    <row r="21">
      <c r="A21" s="23" t="n"/>
      <c r="B21" s="23" t="n"/>
      <c r="C21" s="32">
        <f>IF($B21="","",IFERROR(INDEX('Réunions'!$C$2:$C$201,MATCH($B21,'Réunions'!$A$2:$A$201,0)),""))</f>
        <v/>
      </c>
      <c r="D21" s="23" t="n"/>
      <c r="E21" s="21" t="n"/>
      <c r="F21" s="21" t="n"/>
      <c r="G21" s="21" t="n"/>
      <c r="H21" s="23" t="n"/>
      <c r="I21" s="33" t="n"/>
      <c r="J21" s="23" t="n"/>
      <c r="K21" s="23" t="n"/>
      <c r="L21" s="23" t="n"/>
      <c r="M21" s="25" t="n"/>
      <c r="N21" s="33" t="n"/>
      <c r="O21" s="27">
        <f>IF(OR($A21="",$D21&lt;&gt;"Action",$I21="",$J21="Clôturée"),"",$I21-'Paramètres'!$B$2)</f>
        <v/>
      </c>
      <c r="P21" s="16">
        <f>IF($A21="","",IF(AND($D21="Action",$J21&lt;&gt;"Clôturée",$J21&lt;&gt;"Abandonnée",$I21&lt;&gt;""),IF($I21&lt;'Paramètres'!$B$2,"En retard",IF($I21&lt;='Paramètres'!$B$2+7,"À échéance ≤ 7 j","")),""))</f>
        <v/>
      </c>
      <c r="Q21" s="33" t="n"/>
      <c r="R21" s="21" t="n"/>
    </row>
    <row r="22">
      <c r="A22" s="23" t="n"/>
      <c r="B22" s="23" t="n"/>
      <c r="C22" s="31">
        <f>IF($B22="","",IFERROR(INDEX('Réunions'!$C$2:$C$201,MATCH($B22,'Réunions'!$A$2:$A$201,0)),""))</f>
        <v/>
      </c>
      <c r="D22" s="23" t="n"/>
      <c r="E22" s="21" t="n"/>
      <c r="F22" s="21" t="n"/>
      <c r="G22" s="21" t="n"/>
      <c r="H22" s="23" t="n"/>
      <c r="I22" s="33" t="n"/>
      <c r="J22" s="23" t="n"/>
      <c r="K22" s="23" t="n"/>
      <c r="L22" s="23" t="n"/>
      <c r="M22" s="25" t="n"/>
      <c r="N22" s="33" t="n"/>
      <c r="O22" s="26">
        <f>IF(OR($A22="",$D22&lt;&gt;"Action",$I22="",$J22="Clôturée"),"",$I22-'Paramètres'!$B$2)</f>
        <v/>
      </c>
      <c r="P22" s="13">
        <f>IF($A22="","",IF(AND($D22="Action",$J22&lt;&gt;"Clôturée",$J22&lt;&gt;"Abandonnée",$I22&lt;&gt;""),IF($I22&lt;'Paramètres'!$B$2,"En retard",IF($I22&lt;='Paramètres'!$B$2+7,"À échéance ≤ 7 j","")),""))</f>
        <v/>
      </c>
      <c r="Q22" s="33" t="n"/>
      <c r="R22" s="21" t="n"/>
    </row>
    <row r="23">
      <c r="A23" s="23" t="n"/>
      <c r="B23" s="23" t="n"/>
      <c r="C23" s="32">
        <f>IF($B23="","",IFERROR(INDEX('Réunions'!$C$2:$C$201,MATCH($B23,'Réunions'!$A$2:$A$201,0)),""))</f>
        <v/>
      </c>
      <c r="D23" s="23" t="n"/>
      <c r="E23" s="21" t="n"/>
      <c r="F23" s="21" t="n"/>
      <c r="G23" s="21" t="n"/>
      <c r="H23" s="23" t="n"/>
      <c r="I23" s="33" t="n"/>
      <c r="J23" s="23" t="n"/>
      <c r="K23" s="23" t="n"/>
      <c r="L23" s="23" t="n"/>
      <c r="M23" s="25" t="n"/>
      <c r="N23" s="33" t="n"/>
      <c r="O23" s="27">
        <f>IF(OR($A23="",$D23&lt;&gt;"Action",$I23="",$J23="Clôturée"),"",$I23-'Paramètres'!$B$2)</f>
        <v/>
      </c>
      <c r="P23" s="16">
        <f>IF($A23="","",IF(AND($D23="Action",$J23&lt;&gt;"Clôturée",$J23&lt;&gt;"Abandonnée",$I23&lt;&gt;""),IF($I23&lt;'Paramètres'!$B$2,"En retard",IF($I23&lt;='Paramètres'!$B$2+7,"À échéance ≤ 7 j","")),""))</f>
        <v/>
      </c>
      <c r="Q23" s="33" t="n"/>
      <c r="R23" s="21" t="n"/>
    </row>
    <row r="24">
      <c r="A24" s="23" t="n"/>
      <c r="B24" s="23" t="n"/>
      <c r="C24" s="31">
        <f>IF($B24="","",IFERROR(INDEX('Réunions'!$C$2:$C$201,MATCH($B24,'Réunions'!$A$2:$A$201,0)),""))</f>
        <v/>
      </c>
      <c r="D24" s="23" t="n"/>
      <c r="E24" s="21" t="n"/>
      <c r="F24" s="21" t="n"/>
      <c r="G24" s="21" t="n"/>
      <c r="H24" s="23" t="n"/>
      <c r="I24" s="33" t="n"/>
      <c r="J24" s="23" t="n"/>
      <c r="K24" s="23" t="n"/>
      <c r="L24" s="23" t="n"/>
      <c r="M24" s="25" t="n"/>
      <c r="N24" s="33" t="n"/>
      <c r="O24" s="26">
        <f>IF(OR($A24="",$D24&lt;&gt;"Action",$I24="",$J24="Clôturée"),"",$I24-'Paramètres'!$B$2)</f>
        <v/>
      </c>
      <c r="P24" s="13">
        <f>IF($A24="","",IF(AND($D24="Action",$J24&lt;&gt;"Clôturée",$J24&lt;&gt;"Abandonnée",$I24&lt;&gt;""),IF($I24&lt;'Paramètres'!$B$2,"En retard",IF($I24&lt;='Paramètres'!$B$2+7,"À échéance ≤ 7 j","")),""))</f>
        <v/>
      </c>
      <c r="Q24" s="33" t="n"/>
      <c r="R24" s="21" t="n"/>
    </row>
    <row r="25">
      <c r="A25" s="23" t="n"/>
      <c r="B25" s="23" t="n"/>
      <c r="C25" s="32">
        <f>IF($B25="","",IFERROR(INDEX('Réunions'!$C$2:$C$201,MATCH($B25,'Réunions'!$A$2:$A$201,0)),""))</f>
        <v/>
      </c>
      <c r="D25" s="23" t="n"/>
      <c r="E25" s="21" t="n"/>
      <c r="F25" s="21" t="n"/>
      <c r="G25" s="21" t="n"/>
      <c r="H25" s="23" t="n"/>
      <c r="I25" s="33" t="n"/>
      <c r="J25" s="23" t="n"/>
      <c r="K25" s="23" t="n"/>
      <c r="L25" s="23" t="n"/>
      <c r="M25" s="25" t="n"/>
      <c r="N25" s="33" t="n"/>
      <c r="O25" s="27">
        <f>IF(OR($A25="",$D25&lt;&gt;"Action",$I25="",$J25="Clôturée"),"",$I25-'Paramètres'!$B$2)</f>
        <v/>
      </c>
      <c r="P25" s="16">
        <f>IF($A25="","",IF(AND($D25="Action",$J25&lt;&gt;"Clôturée",$J25&lt;&gt;"Abandonnée",$I25&lt;&gt;""),IF($I25&lt;'Paramètres'!$B$2,"En retard",IF($I25&lt;='Paramètres'!$B$2+7,"À échéance ≤ 7 j","")),""))</f>
        <v/>
      </c>
      <c r="Q25" s="33" t="n"/>
      <c r="R25" s="21" t="n"/>
    </row>
    <row r="26">
      <c r="A26" s="23" t="n"/>
      <c r="B26" s="23" t="n"/>
      <c r="C26" s="31">
        <f>IF($B26="","",IFERROR(INDEX('Réunions'!$C$2:$C$201,MATCH($B26,'Réunions'!$A$2:$A$201,0)),""))</f>
        <v/>
      </c>
      <c r="D26" s="23" t="n"/>
      <c r="E26" s="21" t="n"/>
      <c r="F26" s="21" t="n"/>
      <c r="G26" s="21" t="n"/>
      <c r="H26" s="23" t="n"/>
      <c r="I26" s="33" t="n"/>
      <c r="J26" s="23" t="n"/>
      <c r="K26" s="23" t="n"/>
      <c r="L26" s="23" t="n"/>
      <c r="M26" s="25" t="n"/>
      <c r="N26" s="33" t="n"/>
      <c r="O26" s="26">
        <f>IF(OR($A26="",$D26&lt;&gt;"Action",$I26="",$J26="Clôturée"),"",$I26-'Paramètres'!$B$2)</f>
        <v/>
      </c>
      <c r="P26" s="13">
        <f>IF($A26="","",IF(AND($D26="Action",$J26&lt;&gt;"Clôturée",$J26&lt;&gt;"Abandonnée",$I26&lt;&gt;""),IF($I26&lt;'Paramètres'!$B$2,"En retard",IF($I26&lt;='Paramètres'!$B$2+7,"À échéance ≤ 7 j","")),""))</f>
        <v/>
      </c>
      <c r="Q26" s="33" t="n"/>
      <c r="R26" s="21" t="n"/>
    </row>
    <row r="27">
      <c r="A27" s="23" t="n"/>
      <c r="B27" s="23" t="n"/>
      <c r="C27" s="32">
        <f>IF($B27="","",IFERROR(INDEX('Réunions'!$C$2:$C$201,MATCH($B27,'Réunions'!$A$2:$A$201,0)),""))</f>
        <v/>
      </c>
      <c r="D27" s="23" t="n"/>
      <c r="E27" s="21" t="n"/>
      <c r="F27" s="21" t="n"/>
      <c r="G27" s="21" t="n"/>
      <c r="H27" s="23" t="n"/>
      <c r="I27" s="33" t="n"/>
      <c r="J27" s="23" t="n"/>
      <c r="K27" s="23" t="n"/>
      <c r="L27" s="23" t="n"/>
      <c r="M27" s="25" t="n"/>
      <c r="N27" s="33" t="n"/>
      <c r="O27" s="27">
        <f>IF(OR($A27="",$D27&lt;&gt;"Action",$I27="",$J27="Clôturée"),"",$I27-'Paramètres'!$B$2)</f>
        <v/>
      </c>
      <c r="P27" s="16">
        <f>IF($A27="","",IF(AND($D27="Action",$J27&lt;&gt;"Clôturée",$J27&lt;&gt;"Abandonnée",$I27&lt;&gt;""),IF($I27&lt;'Paramètres'!$B$2,"En retard",IF($I27&lt;='Paramètres'!$B$2+7,"À échéance ≤ 7 j","")),""))</f>
        <v/>
      </c>
      <c r="Q27" s="33" t="n"/>
      <c r="R27" s="21" t="n"/>
    </row>
    <row r="28">
      <c r="A28" s="23" t="n"/>
      <c r="B28" s="23" t="n"/>
      <c r="C28" s="31">
        <f>IF($B28="","",IFERROR(INDEX('Réunions'!$C$2:$C$201,MATCH($B28,'Réunions'!$A$2:$A$201,0)),""))</f>
        <v/>
      </c>
      <c r="D28" s="23" t="n"/>
      <c r="E28" s="21" t="n"/>
      <c r="F28" s="21" t="n"/>
      <c r="G28" s="21" t="n"/>
      <c r="H28" s="23" t="n"/>
      <c r="I28" s="33" t="n"/>
      <c r="J28" s="23" t="n"/>
      <c r="K28" s="23" t="n"/>
      <c r="L28" s="23" t="n"/>
      <c r="M28" s="25" t="n"/>
      <c r="N28" s="33" t="n"/>
      <c r="O28" s="26">
        <f>IF(OR($A28="",$D28&lt;&gt;"Action",$I28="",$J28="Clôturée"),"",$I28-'Paramètres'!$B$2)</f>
        <v/>
      </c>
      <c r="P28" s="13">
        <f>IF($A28="","",IF(AND($D28="Action",$J28&lt;&gt;"Clôturée",$J28&lt;&gt;"Abandonnée",$I28&lt;&gt;""),IF($I28&lt;'Paramètres'!$B$2,"En retard",IF($I28&lt;='Paramètres'!$B$2+7,"À échéance ≤ 7 j","")),""))</f>
        <v/>
      </c>
      <c r="Q28" s="33" t="n"/>
      <c r="R28" s="21" t="n"/>
    </row>
    <row r="29">
      <c r="A29" s="23" t="n"/>
      <c r="B29" s="23" t="n"/>
      <c r="C29" s="32">
        <f>IF($B29="","",IFERROR(INDEX('Réunions'!$C$2:$C$201,MATCH($B29,'Réunions'!$A$2:$A$201,0)),""))</f>
        <v/>
      </c>
      <c r="D29" s="23" t="n"/>
      <c r="E29" s="21" t="n"/>
      <c r="F29" s="21" t="n"/>
      <c r="G29" s="21" t="n"/>
      <c r="H29" s="23" t="n"/>
      <c r="I29" s="33" t="n"/>
      <c r="J29" s="23" t="n"/>
      <c r="K29" s="23" t="n"/>
      <c r="L29" s="23" t="n"/>
      <c r="M29" s="25" t="n"/>
      <c r="N29" s="33" t="n"/>
      <c r="O29" s="27">
        <f>IF(OR($A29="",$D29&lt;&gt;"Action",$I29="",$J29="Clôturée"),"",$I29-'Paramètres'!$B$2)</f>
        <v/>
      </c>
      <c r="P29" s="16">
        <f>IF($A29="","",IF(AND($D29="Action",$J29&lt;&gt;"Clôturée",$J29&lt;&gt;"Abandonnée",$I29&lt;&gt;""),IF($I29&lt;'Paramètres'!$B$2,"En retard",IF($I29&lt;='Paramètres'!$B$2+7,"À échéance ≤ 7 j","")),""))</f>
        <v/>
      </c>
      <c r="Q29" s="33" t="n"/>
      <c r="R29" s="21" t="n"/>
    </row>
    <row r="30">
      <c r="A30" s="23" t="n"/>
      <c r="B30" s="23" t="n"/>
      <c r="C30" s="31">
        <f>IF($B30="","",IFERROR(INDEX('Réunions'!$C$2:$C$201,MATCH($B30,'Réunions'!$A$2:$A$201,0)),""))</f>
        <v/>
      </c>
      <c r="D30" s="23" t="n"/>
      <c r="E30" s="21" t="n"/>
      <c r="F30" s="21" t="n"/>
      <c r="G30" s="21" t="n"/>
      <c r="H30" s="23" t="n"/>
      <c r="I30" s="33" t="n"/>
      <c r="J30" s="23" t="n"/>
      <c r="K30" s="23" t="n"/>
      <c r="L30" s="23" t="n"/>
      <c r="M30" s="25" t="n"/>
      <c r="N30" s="33" t="n"/>
      <c r="O30" s="26">
        <f>IF(OR($A30="",$D30&lt;&gt;"Action",$I30="",$J30="Clôturée"),"",$I30-'Paramètres'!$B$2)</f>
        <v/>
      </c>
      <c r="P30" s="13">
        <f>IF($A30="","",IF(AND($D30="Action",$J30&lt;&gt;"Clôturée",$J30&lt;&gt;"Abandonnée",$I30&lt;&gt;""),IF($I30&lt;'Paramètres'!$B$2,"En retard",IF($I30&lt;='Paramètres'!$B$2+7,"À échéance ≤ 7 j","")),""))</f>
        <v/>
      </c>
      <c r="Q30" s="33" t="n"/>
      <c r="R30" s="21" t="n"/>
    </row>
    <row r="31">
      <c r="A31" s="23" t="n"/>
      <c r="B31" s="23" t="n"/>
      <c r="C31" s="32">
        <f>IF($B31="","",IFERROR(INDEX('Réunions'!$C$2:$C$201,MATCH($B31,'Réunions'!$A$2:$A$201,0)),""))</f>
        <v/>
      </c>
      <c r="D31" s="23" t="n"/>
      <c r="E31" s="21" t="n"/>
      <c r="F31" s="21" t="n"/>
      <c r="G31" s="21" t="n"/>
      <c r="H31" s="23" t="n"/>
      <c r="I31" s="33" t="n"/>
      <c r="J31" s="23" t="n"/>
      <c r="K31" s="23" t="n"/>
      <c r="L31" s="23" t="n"/>
      <c r="M31" s="25" t="n"/>
      <c r="N31" s="33" t="n"/>
      <c r="O31" s="27">
        <f>IF(OR($A31="",$D31&lt;&gt;"Action",$I31="",$J31="Clôturée"),"",$I31-'Paramètres'!$B$2)</f>
        <v/>
      </c>
      <c r="P31" s="16">
        <f>IF($A31="","",IF(AND($D31="Action",$J31&lt;&gt;"Clôturée",$J31&lt;&gt;"Abandonnée",$I31&lt;&gt;""),IF($I31&lt;'Paramètres'!$B$2,"En retard",IF($I31&lt;='Paramètres'!$B$2+7,"À échéance ≤ 7 j","")),""))</f>
        <v/>
      </c>
      <c r="Q31" s="33" t="n"/>
      <c r="R31" s="21" t="n"/>
    </row>
    <row r="32">
      <c r="A32" s="23" t="n"/>
      <c r="B32" s="23" t="n"/>
      <c r="C32" s="31">
        <f>IF($B32="","",IFERROR(INDEX('Réunions'!$C$2:$C$201,MATCH($B32,'Réunions'!$A$2:$A$201,0)),""))</f>
        <v/>
      </c>
      <c r="D32" s="23" t="n"/>
      <c r="E32" s="21" t="n"/>
      <c r="F32" s="21" t="n"/>
      <c r="G32" s="21" t="n"/>
      <c r="H32" s="23" t="n"/>
      <c r="I32" s="33" t="n"/>
      <c r="J32" s="23" t="n"/>
      <c r="K32" s="23" t="n"/>
      <c r="L32" s="23" t="n"/>
      <c r="M32" s="25" t="n"/>
      <c r="N32" s="33" t="n"/>
      <c r="O32" s="26">
        <f>IF(OR($A32="",$D32&lt;&gt;"Action",$I32="",$J32="Clôturée"),"",$I32-'Paramètres'!$B$2)</f>
        <v/>
      </c>
      <c r="P32" s="13">
        <f>IF($A32="","",IF(AND($D32="Action",$J32&lt;&gt;"Clôturée",$J32&lt;&gt;"Abandonnée",$I32&lt;&gt;""),IF($I32&lt;'Paramètres'!$B$2,"En retard",IF($I32&lt;='Paramètres'!$B$2+7,"À échéance ≤ 7 j","")),""))</f>
        <v/>
      </c>
      <c r="Q32" s="33" t="n"/>
      <c r="R32" s="21" t="n"/>
    </row>
    <row r="33">
      <c r="A33" s="23" t="n"/>
      <c r="B33" s="23" t="n"/>
      <c r="C33" s="32">
        <f>IF($B33="","",IFERROR(INDEX('Réunions'!$C$2:$C$201,MATCH($B33,'Réunions'!$A$2:$A$201,0)),""))</f>
        <v/>
      </c>
      <c r="D33" s="23" t="n"/>
      <c r="E33" s="21" t="n"/>
      <c r="F33" s="21" t="n"/>
      <c r="G33" s="21" t="n"/>
      <c r="H33" s="23" t="n"/>
      <c r="I33" s="33" t="n"/>
      <c r="J33" s="23" t="n"/>
      <c r="K33" s="23" t="n"/>
      <c r="L33" s="23" t="n"/>
      <c r="M33" s="25" t="n"/>
      <c r="N33" s="33" t="n"/>
      <c r="O33" s="27">
        <f>IF(OR($A33="",$D33&lt;&gt;"Action",$I33="",$J33="Clôturée"),"",$I33-'Paramètres'!$B$2)</f>
        <v/>
      </c>
      <c r="P33" s="16">
        <f>IF($A33="","",IF(AND($D33="Action",$J33&lt;&gt;"Clôturée",$J33&lt;&gt;"Abandonnée",$I33&lt;&gt;""),IF($I33&lt;'Paramètres'!$B$2,"En retard",IF($I33&lt;='Paramètres'!$B$2+7,"À échéance ≤ 7 j","")),""))</f>
        <v/>
      </c>
      <c r="Q33" s="33" t="n"/>
      <c r="R33" s="21" t="n"/>
    </row>
    <row r="34">
      <c r="A34" s="23" t="n"/>
      <c r="B34" s="23" t="n"/>
      <c r="C34" s="31">
        <f>IF($B34="","",IFERROR(INDEX('Réunions'!$C$2:$C$201,MATCH($B34,'Réunions'!$A$2:$A$201,0)),""))</f>
        <v/>
      </c>
      <c r="D34" s="23" t="n"/>
      <c r="E34" s="21" t="n"/>
      <c r="F34" s="21" t="n"/>
      <c r="G34" s="21" t="n"/>
      <c r="H34" s="23" t="n"/>
      <c r="I34" s="33" t="n"/>
      <c r="J34" s="23" t="n"/>
      <c r="K34" s="23" t="n"/>
      <c r="L34" s="23" t="n"/>
      <c r="M34" s="25" t="n"/>
      <c r="N34" s="33" t="n"/>
      <c r="O34" s="26">
        <f>IF(OR($A34="",$D34&lt;&gt;"Action",$I34="",$J34="Clôturée"),"",$I34-'Paramètres'!$B$2)</f>
        <v/>
      </c>
      <c r="P34" s="13">
        <f>IF($A34="","",IF(AND($D34="Action",$J34&lt;&gt;"Clôturée",$J34&lt;&gt;"Abandonnée",$I34&lt;&gt;""),IF($I34&lt;'Paramètres'!$B$2,"En retard",IF($I34&lt;='Paramètres'!$B$2+7,"À échéance ≤ 7 j","")),""))</f>
        <v/>
      </c>
      <c r="Q34" s="33" t="n"/>
      <c r="R34" s="21" t="n"/>
    </row>
    <row r="35">
      <c r="A35" s="23" t="n"/>
      <c r="B35" s="23" t="n"/>
      <c r="C35" s="32">
        <f>IF($B35="","",IFERROR(INDEX('Réunions'!$C$2:$C$201,MATCH($B35,'Réunions'!$A$2:$A$201,0)),""))</f>
        <v/>
      </c>
      <c r="D35" s="23" t="n"/>
      <c r="E35" s="21" t="n"/>
      <c r="F35" s="21" t="n"/>
      <c r="G35" s="21" t="n"/>
      <c r="H35" s="23" t="n"/>
      <c r="I35" s="33" t="n"/>
      <c r="J35" s="23" t="n"/>
      <c r="K35" s="23" t="n"/>
      <c r="L35" s="23" t="n"/>
      <c r="M35" s="25" t="n"/>
      <c r="N35" s="33" t="n"/>
      <c r="O35" s="27">
        <f>IF(OR($A35="",$D35&lt;&gt;"Action",$I35="",$J35="Clôturée"),"",$I35-'Paramètres'!$B$2)</f>
        <v/>
      </c>
      <c r="P35" s="16">
        <f>IF($A35="","",IF(AND($D35="Action",$J35&lt;&gt;"Clôturée",$J35&lt;&gt;"Abandonnée",$I35&lt;&gt;""),IF($I35&lt;'Paramètres'!$B$2,"En retard",IF($I35&lt;='Paramètres'!$B$2+7,"À échéance ≤ 7 j","")),""))</f>
        <v/>
      </c>
      <c r="Q35" s="33" t="n"/>
      <c r="R35" s="21" t="n"/>
    </row>
    <row r="36">
      <c r="A36" s="23" t="n"/>
      <c r="B36" s="23" t="n"/>
      <c r="C36" s="31">
        <f>IF($B36="","",IFERROR(INDEX('Réunions'!$C$2:$C$201,MATCH($B36,'Réunions'!$A$2:$A$201,0)),""))</f>
        <v/>
      </c>
      <c r="D36" s="23" t="n"/>
      <c r="E36" s="21" t="n"/>
      <c r="F36" s="21" t="n"/>
      <c r="G36" s="21" t="n"/>
      <c r="H36" s="23" t="n"/>
      <c r="I36" s="33" t="n"/>
      <c r="J36" s="23" t="n"/>
      <c r="K36" s="23" t="n"/>
      <c r="L36" s="23" t="n"/>
      <c r="M36" s="25" t="n"/>
      <c r="N36" s="33" t="n"/>
      <c r="O36" s="26">
        <f>IF(OR($A36="",$D36&lt;&gt;"Action",$I36="",$J36="Clôturée"),"",$I36-'Paramètres'!$B$2)</f>
        <v/>
      </c>
      <c r="P36" s="13">
        <f>IF($A36="","",IF(AND($D36="Action",$J36&lt;&gt;"Clôturée",$J36&lt;&gt;"Abandonnée",$I36&lt;&gt;""),IF($I36&lt;'Paramètres'!$B$2,"En retard",IF($I36&lt;='Paramètres'!$B$2+7,"À échéance ≤ 7 j","")),""))</f>
        <v/>
      </c>
      <c r="Q36" s="33" t="n"/>
      <c r="R36" s="21" t="n"/>
    </row>
    <row r="37">
      <c r="A37" s="23" t="n"/>
      <c r="B37" s="23" t="n"/>
      <c r="C37" s="32">
        <f>IF($B37="","",IFERROR(INDEX('Réunions'!$C$2:$C$201,MATCH($B37,'Réunions'!$A$2:$A$201,0)),""))</f>
        <v/>
      </c>
      <c r="D37" s="23" t="n"/>
      <c r="E37" s="21" t="n"/>
      <c r="F37" s="21" t="n"/>
      <c r="G37" s="21" t="n"/>
      <c r="H37" s="23" t="n"/>
      <c r="I37" s="33" t="n"/>
      <c r="J37" s="23" t="n"/>
      <c r="K37" s="23" t="n"/>
      <c r="L37" s="23" t="n"/>
      <c r="M37" s="25" t="n"/>
      <c r="N37" s="33" t="n"/>
      <c r="O37" s="27">
        <f>IF(OR($A37="",$D37&lt;&gt;"Action",$I37="",$J37="Clôturée"),"",$I37-'Paramètres'!$B$2)</f>
        <v/>
      </c>
      <c r="P37" s="16">
        <f>IF($A37="","",IF(AND($D37="Action",$J37&lt;&gt;"Clôturée",$J37&lt;&gt;"Abandonnée",$I37&lt;&gt;""),IF($I37&lt;'Paramètres'!$B$2,"En retard",IF($I37&lt;='Paramètres'!$B$2+7,"À échéance ≤ 7 j","")),""))</f>
        <v/>
      </c>
      <c r="Q37" s="33" t="n"/>
      <c r="R37" s="21" t="n"/>
    </row>
    <row r="38">
      <c r="A38" s="23" t="n"/>
      <c r="B38" s="23" t="n"/>
      <c r="C38" s="31">
        <f>IF($B38="","",IFERROR(INDEX('Réunions'!$C$2:$C$201,MATCH($B38,'Réunions'!$A$2:$A$201,0)),""))</f>
        <v/>
      </c>
      <c r="D38" s="23" t="n"/>
      <c r="E38" s="21" t="n"/>
      <c r="F38" s="21" t="n"/>
      <c r="G38" s="21" t="n"/>
      <c r="H38" s="23" t="n"/>
      <c r="I38" s="33" t="n"/>
      <c r="J38" s="23" t="n"/>
      <c r="K38" s="23" t="n"/>
      <c r="L38" s="23" t="n"/>
      <c r="M38" s="25" t="n"/>
      <c r="N38" s="33" t="n"/>
      <c r="O38" s="26">
        <f>IF(OR($A38="",$D38&lt;&gt;"Action",$I38="",$J38="Clôturée"),"",$I38-'Paramètres'!$B$2)</f>
        <v/>
      </c>
      <c r="P38" s="13">
        <f>IF($A38="","",IF(AND($D38="Action",$J38&lt;&gt;"Clôturée",$J38&lt;&gt;"Abandonnée",$I38&lt;&gt;""),IF($I38&lt;'Paramètres'!$B$2,"En retard",IF($I38&lt;='Paramètres'!$B$2+7,"À échéance ≤ 7 j","")),""))</f>
        <v/>
      </c>
      <c r="Q38" s="33" t="n"/>
      <c r="R38" s="21" t="n"/>
    </row>
    <row r="39">
      <c r="A39" s="23" t="n"/>
      <c r="B39" s="23" t="n"/>
      <c r="C39" s="32">
        <f>IF($B39="","",IFERROR(INDEX('Réunions'!$C$2:$C$201,MATCH($B39,'Réunions'!$A$2:$A$201,0)),""))</f>
        <v/>
      </c>
      <c r="D39" s="23" t="n"/>
      <c r="E39" s="21" t="n"/>
      <c r="F39" s="21" t="n"/>
      <c r="G39" s="21" t="n"/>
      <c r="H39" s="23" t="n"/>
      <c r="I39" s="33" t="n"/>
      <c r="J39" s="23" t="n"/>
      <c r="K39" s="23" t="n"/>
      <c r="L39" s="23" t="n"/>
      <c r="M39" s="25" t="n"/>
      <c r="N39" s="33" t="n"/>
      <c r="O39" s="27">
        <f>IF(OR($A39="",$D39&lt;&gt;"Action",$I39="",$J39="Clôturée"),"",$I39-'Paramètres'!$B$2)</f>
        <v/>
      </c>
      <c r="P39" s="16">
        <f>IF($A39="","",IF(AND($D39="Action",$J39&lt;&gt;"Clôturée",$J39&lt;&gt;"Abandonnée",$I39&lt;&gt;""),IF($I39&lt;'Paramètres'!$B$2,"En retard",IF($I39&lt;='Paramètres'!$B$2+7,"À échéance ≤ 7 j","")),""))</f>
        <v/>
      </c>
      <c r="Q39" s="33" t="n"/>
      <c r="R39" s="21" t="n"/>
    </row>
    <row r="40">
      <c r="A40" s="23" t="n"/>
      <c r="B40" s="23" t="n"/>
      <c r="C40" s="31">
        <f>IF($B40="","",IFERROR(INDEX('Réunions'!$C$2:$C$201,MATCH($B40,'Réunions'!$A$2:$A$201,0)),""))</f>
        <v/>
      </c>
      <c r="D40" s="23" t="n"/>
      <c r="E40" s="21" t="n"/>
      <c r="F40" s="21" t="n"/>
      <c r="G40" s="21" t="n"/>
      <c r="H40" s="23" t="n"/>
      <c r="I40" s="33" t="n"/>
      <c r="J40" s="23" t="n"/>
      <c r="K40" s="23" t="n"/>
      <c r="L40" s="23" t="n"/>
      <c r="M40" s="25" t="n"/>
      <c r="N40" s="33" t="n"/>
      <c r="O40" s="26">
        <f>IF(OR($A40="",$D40&lt;&gt;"Action",$I40="",$J40="Clôturée"),"",$I40-'Paramètres'!$B$2)</f>
        <v/>
      </c>
      <c r="P40" s="13">
        <f>IF($A40="","",IF(AND($D40="Action",$J40&lt;&gt;"Clôturée",$J40&lt;&gt;"Abandonnée",$I40&lt;&gt;""),IF($I40&lt;'Paramètres'!$B$2,"En retard",IF($I40&lt;='Paramètres'!$B$2+7,"À échéance ≤ 7 j","")),""))</f>
        <v/>
      </c>
      <c r="Q40" s="33" t="n"/>
      <c r="R40" s="21" t="n"/>
    </row>
    <row r="41">
      <c r="A41" s="23" t="n"/>
      <c r="B41" s="23" t="n"/>
      <c r="C41" s="32">
        <f>IF($B41="","",IFERROR(INDEX('Réunions'!$C$2:$C$201,MATCH($B41,'Réunions'!$A$2:$A$201,0)),""))</f>
        <v/>
      </c>
      <c r="D41" s="23" t="n"/>
      <c r="E41" s="21" t="n"/>
      <c r="F41" s="21" t="n"/>
      <c r="G41" s="21" t="n"/>
      <c r="H41" s="23" t="n"/>
      <c r="I41" s="33" t="n"/>
      <c r="J41" s="23" t="n"/>
      <c r="K41" s="23" t="n"/>
      <c r="L41" s="23" t="n"/>
      <c r="M41" s="25" t="n"/>
      <c r="N41" s="33" t="n"/>
      <c r="O41" s="27">
        <f>IF(OR($A41="",$D41&lt;&gt;"Action",$I41="",$J41="Clôturée"),"",$I41-'Paramètres'!$B$2)</f>
        <v/>
      </c>
      <c r="P41" s="16">
        <f>IF($A41="","",IF(AND($D41="Action",$J41&lt;&gt;"Clôturée",$J41&lt;&gt;"Abandonnée",$I41&lt;&gt;""),IF($I41&lt;'Paramètres'!$B$2,"En retard",IF($I41&lt;='Paramètres'!$B$2+7,"À échéance ≤ 7 j","")),""))</f>
        <v/>
      </c>
      <c r="Q41" s="33" t="n"/>
      <c r="R41" s="21" t="n"/>
    </row>
    <row r="42">
      <c r="A42" s="23" t="n"/>
      <c r="B42" s="23" t="n"/>
      <c r="C42" s="31">
        <f>IF($B42="","",IFERROR(INDEX('Réunions'!$C$2:$C$201,MATCH($B42,'Réunions'!$A$2:$A$201,0)),""))</f>
        <v/>
      </c>
      <c r="D42" s="23" t="n"/>
      <c r="E42" s="21" t="n"/>
      <c r="F42" s="21" t="n"/>
      <c r="G42" s="21" t="n"/>
      <c r="H42" s="23" t="n"/>
      <c r="I42" s="33" t="n"/>
      <c r="J42" s="23" t="n"/>
      <c r="K42" s="23" t="n"/>
      <c r="L42" s="23" t="n"/>
      <c r="M42" s="25" t="n"/>
      <c r="N42" s="33" t="n"/>
      <c r="O42" s="26">
        <f>IF(OR($A42="",$D42&lt;&gt;"Action",$I42="",$J42="Clôturée"),"",$I42-'Paramètres'!$B$2)</f>
        <v/>
      </c>
      <c r="P42" s="13">
        <f>IF($A42="","",IF(AND($D42="Action",$J42&lt;&gt;"Clôturée",$J42&lt;&gt;"Abandonnée",$I42&lt;&gt;""),IF($I42&lt;'Paramètres'!$B$2,"En retard",IF($I42&lt;='Paramètres'!$B$2+7,"À échéance ≤ 7 j","")),""))</f>
        <v/>
      </c>
      <c r="Q42" s="33" t="n"/>
      <c r="R42" s="21" t="n"/>
    </row>
    <row r="43">
      <c r="A43" s="23" t="n"/>
      <c r="B43" s="23" t="n"/>
      <c r="C43" s="32">
        <f>IF($B43="","",IFERROR(INDEX('Réunions'!$C$2:$C$201,MATCH($B43,'Réunions'!$A$2:$A$201,0)),""))</f>
        <v/>
      </c>
      <c r="D43" s="23" t="n"/>
      <c r="E43" s="21" t="n"/>
      <c r="F43" s="21" t="n"/>
      <c r="G43" s="21" t="n"/>
      <c r="H43" s="23" t="n"/>
      <c r="I43" s="33" t="n"/>
      <c r="J43" s="23" t="n"/>
      <c r="K43" s="23" t="n"/>
      <c r="L43" s="23" t="n"/>
      <c r="M43" s="25" t="n"/>
      <c r="N43" s="33" t="n"/>
      <c r="O43" s="27">
        <f>IF(OR($A43="",$D43&lt;&gt;"Action",$I43="",$J43="Clôturée"),"",$I43-'Paramètres'!$B$2)</f>
        <v/>
      </c>
      <c r="P43" s="16">
        <f>IF($A43="","",IF(AND($D43="Action",$J43&lt;&gt;"Clôturée",$J43&lt;&gt;"Abandonnée",$I43&lt;&gt;""),IF($I43&lt;'Paramètres'!$B$2,"En retard",IF($I43&lt;='Paramètres'!$B$2+7,"À échéance ≤ 7 j","")),""))</f>
        <v/>
      </c>
      <c r="Q43" s="33" t="n"/>
      <c r="R43" s="21" t="n"/>
    </row>
    <row r="44">
      <c r="A44" s="23" t="n"/>
      <c r="B44" s="23" t="n"/>
      <c r="C44" s="31">
        <f>IF($B44="","",IFERROR(INDEX('Réunions'!$C$2:$C$201,MATCH($B44,'Réunions'!$A$2:$A$201,0)),""))</f>
        <v/>
      </c>
      <c r="D44" s="23" t="n"/>
      <c r="E44" s="21" t="n"/>
      <c r="F44" s="21" t="n"/>
      <c r="G44" s="21" t="n"/>
      <c r="H44" s="23" t="n"/>
      <c r="I44" s="33" t="n"/>
      <c r="J44" s="23" t="n"/>
      <c r="K44" s="23" t="n"/>
      <c r="L44" s="23" t="n"/>
      <c r="M44" s="25" t="n"/>
      <c r="N44" s="33" t="n"/>
      <c r="O44" s="26">
        <f>IF(OR($A44="",$D44&lt;&gt;"Action",$I44="",$J44="Clôturée"),"",$I44-'Paramètres'!$B$2)</f>
        <v/>
      </c>
      <c r="P44" s="13">
        <f>IF($A44="","",IF(AND($D44="Action",$J44&lt;&gt;"Clôturée",$J44&lt;&gt;"Abandonnée",$I44&lt;&gt;""),IF($I44&lt;'Paramètres'!$B$2,"En retard",IF($I44&lt;='Paramètres'!$B$2+7,"À échéance ≤ 7 j","")),""))</f>
        <v/>
      </c>
      <c r="Q44" s="33" t="n"/>
      <c r="R44" s="21" t="n"/>
    </row>
    <row r="45">
      <c r="A45" s="23" t="n"/>
      <c r="B45" s="23" t="n"/>
      <c r="C45" s="32">
        <f>IF($B45="","",IFERROR(INDEX('Réunions'!$C$2:$C$201,MATCH($B45,'Réunions'!$A$2:$A$201,0)),""))</f>
        <v/>
      </c>
      <c r="D45" s="23" t="n"/>
      <c r="E45" s="21" t="n"/>
      <c r="F45" s="21" t="n"/>
      <c r="G45" s="21" t="n"/>
      <c r="H45" s="23" t="n"/>
      <c r="I45" s="33" t="n"/>
      <c r="J45" s="23" t="n"/>
      <c r="K45" s="23" t="n"/>
      <c r="L45" s="23" t="n"/>
      <c r="M45" s="25" t="n"/>
      <c r="N45" s="33" t="n"/>
      <c r="O45" s="27">
        <f>IF(OR($A45="",$D45&lt;&gt;"Action",$I45="",$J45="Clôturée"),"",$I45-'Paramètres'!$B$2)</f>
        <v/>
      </c>
      <c r="P45" s="16">
        <f>IF($A45="","",IF(AND($D45="Action",$J45&lt;&gt;"Clôturée",$J45&lt;&gt;"Abandonnée",$I45&lt;&gt;""),IF($I45&lt;'Paramètres'!$B$2,"En retard",IF($I45&lt;='Paramètres'!$B$2+7,"À échéance ≤ 7 j","")),""))</f>
        <v/>
      </c>
      <c r="Q45" s="33" t="n"/>
      <c r="R45" s="21" t="n"/>
    </row>
    <row r="46">
      <c r="A46" s="23" t="n"/>
      <c r="B46" s="23" t="n"/>
      <c r="C46" s="31">
        <f>IF($B46="","",IFERROR(INDEX('Réunions'!$C$2:$C$201,MATCH($B46,'Réunions'!$A$2:$A$201,0)),""))</f>
        <v/>
      </c>
      <c r="D46" s="23" t="n"/>
      <c r="E46" s="21" t="n"/>
      <c r="F46" s="21" t="n"/>
      <c r="G46" s="21" t="n"/>
      <c r="H46" s="23" t="n"/>
      <c r="I46" s="33" t="n"/>
      <c r="J46" s="23" t="n"/>
      <c r="K46" s="23" t="n"/>
      <c r="L46" s="23" t="n"/>
      <c r="M46" s="25" t="n"/>
      <c r="N46" s="33" t="n"/>
      <c r="O46" s="26">
        <f>IF(OR($A46="",$D46&lt;&gt;"Action",$I46="",$J46="Clôturée"),"",$I46-'Paramètres'!$B$2)</f>
        <v/>
      </c>
      <c r="P46" s="13">
        <f>IF($A46="","",IF(AND($D46="Action",$J46&lt;&gt;"Clôturée",$J46&lt;&gt;"Abandonnée",$I46&lt;&gt;""),IF($I46&lt;'Paramètres'!$B$2,"En retard",IF($I46&lt;='Paramètres'!$B$2+7,"À échéance ≤ 7 j","")),""))</f>
        <v/>
      </c>
      <c r="Q46" s="33" t="n"/>
      <c r="R46" s="21" t="n"/>
    </row>
    <row r="47">
      <c r="A47" s="23" t="n"/>
      <c r="B47" s="23" t="n"/>
      <c r="C47" s="32">
        <f>IF($B47="","",IFERROR(INDEX('Réunions'!$C$2:$C$201,MATCH($B47,'Réunions'!$A$2:$A$201,0)),""))</f>
        <v/>
      </c>
      <c r="D47" s="23" t="n"/>
      <c r="E47" s="21" t="n"/>
      <c r="F47" s="21" t="n"/>
      <c r="G47" s="21" t="n"/>
      <c r="H47" s="23" t="n"/>
      <c r="I47" s="33" t="n"/>
      <c r="J47" s="23" t="n"/>
      <c r="K47" s="23" t="n"/>
      <c r="L47" s="23" t="n"/>
      <c r="M47" s="25" t="n"/>
      <c r="N47" s="33" t="n"/>
      <c r="O47" s="27">
        <f>IF(OR($A47="",$D47&lt;&gt;"Action",$I47="",$J47="Clôturée"),"",$I47-'Paramètres'!$B$2)</f>
        <v/>
      </c>
      <c r="P47" s="16">
        <f>IF($A47="","",IF(AND($D47="Action",$J47&lt;&gt;"Clôturée",$J47&lt;&gt;"Abandonnée",$I47&lt;&gt;""),IF($I47&lt;'Paramètres'!$B$2,"En retard",IF($I47&lt;='Paramètres'!$B$2+7,"À échéance ≤ 7 j","")),""))</f>
        <v/>
      </c>
      <c r="Q47" s="33" t="n"/>
      <c r="R47" s="21" t="n"/>
    </row>
    <row r="48">
      <c r="A48" s="23" t="n"/>
      <c r="B48" s="23" t="n"/>
      <c r="C48" s="31">
        <f>IF($B48="","",IFERROR(INDEX('Réunions'!$C$2:$C$201,MATCH($B48,'Réunions'!$A$2:$A$201,0)),""))</f>
        <v/>
      </c>
      <c r="D48" s="23" t="n"/>
      <c r="E48" s="21" t="n"/>
      <c r="F48" s="21" t="n"/>
      <c r="G48" s="21" t="n"/>
      <c r="H48" s="23" t="n"/>
      <c r="I48" s="33" t="n"/>
      <c r="J48" s="23" t="n"/>
      <c r="K48" s="23" t="n"/>
      <c r="L48" s="23" t="n"/>
      <c r="M48" s="25" t="n"/>
      <c r="N48" s="33" t="n"/>
      <c r="O48" s="26">
        <f>IF(OR($A48="",$D48&lt;&gt;"Action",$I48="",$J48="Clôturée"),"",$I48-'Paramètres'!$B$2)</f>
        <v/>
      </c>
      <c r="P48" s="13">
        <f>IF($A48="","",IF(AND($D48="Action",$J48&lt;&gt;"Clôturée",$J48&lt;&gt;"Abandonnée",$I48&lt;&gt;""),IF($I48&lt;'Paramètres'!$B$2,"En retard",IF($I48&lt;='Paramètres'!$B$2+7,"À échéance ≤ 7 j","")),""))</f>
        <v/>
      </c>
      <c r="Q48" s="33" t="n"/>
      <c r="R48" s="21" t="n"/>
    </row>
    <row r="49">
      <c r="A49" s="23" t="n"/>
      <c r="B49" s="23" t="n"/>
      <c r="C49" s="32">
        <f>IF($B49="","",IFERROR(INDEX('Réunions'!$C$2:$C$201,MATCH($B49,'Réunions'!$A$2:$A$201,0)),""))</f>
        <v/>
      </c>
      <c r="D49" s="23" t="n"/>
      <c r="E49" s="21" t="n"/>
      <c r="F49" s="21" t="n"/>
      <c r="G49" s="21" t="n"/>
      <c r="H49" s="23" t="n"/>
      <c r="I49" s="33" t="n"/>
      <c r="J49" s="23" t="n"/>
      <c r="K49" s="23" t="n"/>
      <c r="L49" s="23" t="n"/>
      <c r="M49" s="25" t="n"/>
      <c r="N49" s="33" t="n"/>
      <c r="O49" s="27">
        <f>IF(OR($A49="",$D49&lt;&gt;"Action",$I49="",$J49="Clôturée"),"",$I49-'Paramètres'!$B$2)</f>
        <v/>
      </c>
      <c r="P49" s="16">
        <f>IF($A49="","",IF(AND($D49="Action",$J49&lt;&gt;"Clôturée",$J49&lt;&gt;"Abandonnée",$I49&lt;&gt;""),IF($I49&lt;'Paramètres'!$B$2,"En retard",IF($I49&lt;='Paramètres'!$B$2+7,"À échéance ≤ 7 j","")),""))</f>
        <v/>
      </c>
      <c r="Q49" s="33" t="n"/>
      <c r="R49" s="21" t="n"/>
    </row>
    <row r="50">
      <c r="A50" s="23" t="n"/>
      <c r="B50" s="23" t="n"/>
      <c r="C50" s="31">
        <f>IF($B50="","",IFERROR(INDEX('Réunions'!$C$2:$C$201,MATCH($B50,'Réunions'!$A$2:$A$201,0)),""))</f>
        <v/>
      </c>
      <c r="D50" s="23" t="n"/>
      <c r="E50" s="21" t="n"/>
      <c r="F50" s="21" t="n"/>
      <c r="G50" s="21" t="n"/>
      <c r="H50" s="23" t="n"/>
      <c r="I50" s="33" t="n"/>
      <c r="J50" s="23" t="n"/>
      <c r="K50" s="23" t="n"/>
      <c r="L50" s="23" t="n"/>
      <c r="M50" s="25" t="n"/>
      <c r="N50" s="33" t="n"/>
      <c r="O50" s="26">
        <f>IF(OR($A50="",$D50&lt;&gt;"Action",$I50="",$J50="Clôturée"),"",$I50-'Paramètres'!$B$2)</f>
        <v/>
      </c>
      <c r="P50" s="13">
        <f>IF($A50="","",IF(AND($D50="Action",$J50&lt;&gt;"Clôturée",$J50&lt;&gt;"Abandonnée",$I50&lt;&gt;""),IF($I50&lt;'Paramètres'!$B$2,"En retard",IF($I50&lt;='Paramètres'!$B$2+7,"À échéance ≤ 7 j","")),""))</f>
        <v/>
      </c>
      <c r="Q50" s="33" t="n"/>
      <c r="R50" s="21" t="n"/>
    </row>
    <row r="51">
      <c r="A51" s="23" t="n"/>
      <c r="B51" s="23" t="n"/>
      <c r="C51" s="32">
        <f>IF($B51="","",IFERROR(INDEX('Réunions'!$C$2:$C$201,MATCH($B51,'Réunions'!$A$2:$A$201,0)),""))</f>
        <v/>
      </c>
      <c r="D51" s="23" t="n"/>
      <c r="E51" s="21" t="n"/>
      <c r="F51" s="21" t="n"/>
      <c r="G51" s="21" t="n"/>
      <c r="H51" s="23" t="n"/>
      <c r="I51" s="33" t="n"/>
      <c r="J51" s="23" t="n"/>
      <c r="K51" s="23" t="n"/>
      <c r="L51" s="23" t="n"/>
      <c r="M51" s="25" t="n"/>
      <c r="N51" s="33" t="n"/>
      <c r="O51" s="27">
        <f>IF(OR($A51="",$D51&lt;&gt;"Action",$I51="",$J51="Clôturée"),"",$I51-'Paramètres'!$B$2)</f>
        <v/>
      </c>
      <c r="P51" s="16">
        <f>IF($A51="","",IF(AND($D51="Action",$J51&lt;&gt;"Clôturée",$J51&lt;&gt;"Abandonnée",$I51&lt;&gt;""),IF($I51&lt;'Paramètres'!$B$2,"En retard",IF($I51&lt;='Paramètres'!$B$2+7,"À échéance ≤ 7 j","")),""))</f>
        <v/>
      </c>
      <c r="Q51" s="33" t="n"/>
      <c r="R51" s="21" t="n"/>
    </row>
    <row r="52">
      <c r="A52" s="23" t="n"/>
      <c r="B52" s="23" t="n"/>
      <c r="C52" s="31">
        <f>IF($B52="","",IFERROR(INDEX('Réunions'!$C$2:$C$201,MATCH($B52,'Réunions'!$A$2:$A$201,0)),""))</f>
        <v/>
      </c>
      <c r="D52" s="23" t="n"/>
      <c r="E52" s="21" t="n"/>
      <c r="F52" s="21" t="n"/>
      <c r="G52" s="21" t="n"/>
      <c r="H52" s="23" t="n"/>
      <c r="I52" s="33" t="n"/>
      <c r="J52" s="23" t="n"/>
      <c r="K52" s="23" t="n"/>
      <c r="L52" s="23" t="n"/>
      <c r="M52" s="25" t="n"/>
      <c r="N52" s="33" t="n"/>
      <c r="O52" s="26">
        <f>IF(OR($A52="",$D52&lt;&gt;"Action",$I52="",$J52="Clôturée"),"",$I52-'Paramètres'!$B$2)</f>
        <v/>
      </c>
      <c r="P52" s="13">
        <f>IF($A52="","",IF(AND($D52="Action",$J52&lt;&gt;"Clôturée",$J52&lt;&gt;"Abandonnée",$I52&lt;&gt;""),IF($I52&lt;'Paramètres'!$B$2,"En retard",IF($I52&lt;='Paramètres'!$B$2+7,"À échéance ≤ 7 j","")),""))</f>
        <v/>
      </c>
      <c r="Q52" s="33" t="n"/>
      <c r="R52" s="21" t="n"/>
    </row>
    <row r="53">
      <c r="A53" s="23" t="n"/>
      <c r="B53" s="23" t="n"/>
      <c r="C53" s="32">
        <f>IF($B53="","",IFERROR(INDEX('Réunions'!$C$2:$C$201,MATCH($B53,'Réunions'!$A$2:$A$201,0)),""))</f>
        <v/>
      </c>
      <c r="D53" s="23" t="n"/>
      <c r="E53" s="21" t="n"/>
      <c r="F53" s="21" t="n"/>
      <c r="G53" s="21" t="n"/>
      <c r="H53" s="23" t="n"/>
      <c r="I53" s="33" t="n"/>
      <c r="J53" s="23" t="n"/>
      <c r="K53" s="23" t="n"/>
      <c r="L53" s="23" t="n"/>
      <c r="M53" s="25" t="n"/>
      <c r="N53" s="33" t="n"/>
      <c r="O53" s="27">
        <f>IF(OR($A53="",$D53&lt;&gt;"Action",$I53="",$J53="Clôturée"),"",$I53-'Paramètres'!$B$2)</f>
        <v/>
      </c>
      <c r="P53" s="16">
        <f>IF($A53="","",IF(AND($D53="Action",$J53&lt;&gt;"Clôturée",$J53&lt;&gt;"Abandonnée",$I53&lt;&gt;""),IF($I53&lt;'Paramètres'!$B$2,"En retard",IF($I53&lt;='Paramètres'!$B$2+7,"À échéance ≤ 7 j","")),""))</f>
        <v/>
      </c>
      <c r="Q53" s="33" t="n"/>
      <c r="R53" s="21" t="n"/>
    </row>
    <row r="54">
      <c r="A54" s="23" t="n"/>
      <c r="B54" s="23" t="n"/>
      <c r="C54" s="31">
        <f>IF($B54="","",IFERROR(INDEX('Réunions'!$C$2:$C$201,MATCH($B54,'Réunions'!$A$2:$A$201,0)),""))</f>
        <v/>
      </c>
      <c r="D54" s="23" t="n"/>
      <c r="E54" s="21" t="n"/>
      <c r="F54" s="21" t="n"/>
      <c r="G54" s="21" t="n"/>
      <c r="H54" s="23" t="n"/>
      <c r="I54" s="33" t="n"/>
      <c r="J54" s="23" t="n"/>
      <c r="K54" s="23" t="n"/>
      <c r="L54" s="23" t="n"/>
      <c r="M54" s="25" t="n"/>
      <c r="N54" s="33" t="n"/>
      <c r="O54" s="26">
        <f>IF(OR($A54="",$D54&lt;&gt;"Action",$I54="",$J54="Clôturée"),"",$I54-'Paramètres'!$B$2)</f>
        <v/>
      </c>
      <c r="P54" s="13">
        <f>IF($A54="","",IF(AND($D54="Action",$J54&lt;&gt;"Clôturée",$J54&lt;&gt;"Abandonnée",$I54&lt;&gt;""),IF($I54&lt;'Paramètres'!$B$2,"En retard",IF($I54&lt;='Paramètres'!$B$2+7,"À échéance ≤ 7 j","")),""))</f>
        <v/>
      </c>
      <c r="Q54" s="33" t="n"/>
      <c r="R54" s="21" t="n"/>
    </row>
    <row r="55">
      <c r="A55" s="23" t="n"/>
      <c r="B55" s="23" t="n"/>
      <c r="C55" s="32">
        <f>IF($B55="","",IFERROR(INDEX('Réunions'!$C$2:$C$201,MATCH($B55,'Réunions'!$A$2:$A$201,0)),""))</f>
        <v/>
      </c>
      <c r="D55" s="23" t="n"/>
      <c r="E55" s="21" t="n"/>
      <c r="F55" s="21" t="n"/>
      <c r="G55" s="21" t="n"/>
      <c r="H55" s="23" t="n"/>
      <c r="I55" s="33" t="n"/>
      <c r="J55" s="23" t="n"/>
      <c r="K55" s="23" t="n"/>
      <c r="L55" s="23" t="n"/>
      <c r="M55" s="25" t="n"/>
      <c r="N55" s="33" t="n"/>
      <c r="O55" s="27">
        <f>IF(OR($A55="",$D55&lt;&gt;"Action",$I55="",$J55="Clôturée"),"",$I55-'Paramètres'!$B$2)</f>
        <v/>
      </c>
      <c r="P55" s="16">
        <f>IF($A55="","",IF(AND($D55="Action",$J55&lt;&gt;"Clôturée",$J55&lt;&gt;"Abandonnée",$I55&lt;&gt;""),IF($I55&lt;'Paramètres'!$B$2,"En retard",IF($I55&lt;='Paramètres'!$B$2+7,"À échéance ≤ 7 j","")),""))</f>
        <v/>
      </c>
      <c r="Q55" s="33" t="n"/>
      <c r="R55" s="21" t="n"/>
    </row>
    <row r="56">
      <c r="A56" s="23" t="n"/>
      <c r="B56" s="23" t="n"/>
      <c r="C56" s="31">
        <f>IF($B56="","",IFERROR(INDEX('Réunions'!$C$2:$C$201,MATCH($B56,'Réunions'!$A$2:$A$201,0)),""))</f>
        <v/>
      </c>
      <c r="D56" s="23" t="n"/>
      <c r="E56" s="21" t="n"/>
      <c r="F56" s="21" t="n"/>
      <c r="G56" s="21" t="n"/>
      <c r="H56" s="23" t="n"/>
      <c r="I56" s="33" t="n"/>
      <c r="J56" s="23" t="n"/>
      <c r="K56" s="23" t="n"/>
      <c r="L56" s="23" t="n"/>
      <c r="M56" s="25" t="n"/>
      <c r="N56" s="33" t="n"/>
      <c r="O56" s="26">
        <f>IF(OR($A56="",$D56&lt;&gt;"Action",$I56="",$J56="Clôturée"),"",$I56-'Paramètres'!$B$2)</f>
        <v/>
      </c>
      <c r="P56" s="13">
        <f>IF($A56="","",IF(AND($D56="Action",$J56&lt;&gt;"Clôturée",$J56&lt;&gt;"Abandonnée",$I56&lt;&gt;""),IF($I56&lt;'Paramètres'!$B$2,"En retard",IF($I56&lt;='Paramètres'!$B$2+7,"À échéance ≤ 7 j","")),""))</f>
        <v/>
      </c>
      <c r="Q56" s="33" t="n"/>
      <c r="R56" s="21" t="n"/>
    </row>
    <row r="57">
      <c r="A57" s="23" t="n"/>
      <c r="B57" s="23" t="n"/>
      <c r="C57" s="32">
        <f>IF($B57="","",IFERROR(INDEX('Réunions'!$C$2:$C$201,MATCH($B57,'Réunions'!$A$2:$A$201,0)),""))</f>
        <v/>
      </c>
      <c r="D57" s="23" t="n"/>
      <c r="E57" s="21" t="n"/>
      <c r="F57" s="21" t="n"/>
      <c r="G57" s="21" t="n"/>
      <c r="H57" s="23" t="n"/>
      <c r="I57" s="33" t="n"/>
      <c r="J57" s="23" t="n"/>
      <c r="K57" s="23" t="n"/>
      <c r="L57" s="23" t="n"/>
      <c r="M57" s="25" t="n"/>
      <c r="N57" s="33" t="n"/>
      <c r="O57" s="27">
        <f>IF(OR($A57="",$D57&lt;&gt;"Action",$I57="",$J57="Clôturée"),"",$I57-'Paramètres'!$B$2)</f>
        <v/>
      </c>
      <c r="P57" s="16">
        <f>IF($A57="","",IF(AND($D57="Action",$J57&lt;&gt;"Clôturée",$J57&lt;&gt;"Abandonnée",$I57&lt;&gt;""),IF($I57&lt;'Paramètres'!$B$2,"En retard",IF($I57&lt;='Paramètres'!$B$2+7,"À échéance ≤ 7 j","")),""))</f>
        <v/>
      </c>
      <c r="Q57" s="33" t="n"/>
      <c r="R57" s="21" t="n"/>
    </row>
    <row r="58">
      <c r="A58" s="23" t="n"/>
      <c r="B58" s="23" t="n"/>
      <c r="C58" s="31">
        <f>IF($B58="","",IFERROR(INDEX('Réunions'!$C$2:$C$201,MATCH($B58,'Réunions'!$A$2:$A$201,0)),""))</f>
        <v/>
      </c>
      <c r="D58" s="23" t="n"/>
      <c r="E58" s="21" t="n"/>
      <c r="F58" s="21" t="n"/>
      <c r="G58" s="21" t="n"/>
      <c r="H58" s="23" t="n"/>
      <c r="I58" s="33" t="n"/>
      <c r="J58" s="23" t="n"/>
      <c r="K58" s="23" t="n"/>
      <c r="L58" s="23" t="n"/>
      <c r="M58" s="25" t="n"/>
      <c r="N58" s="33" t="n"/>
      <c r="O58" s="26">
        <f>IF(OR($A58="",$D58&lt;&gt;"Action",$I58="",$J58="Clôturée"),"",$I58-'Paramètres'!$B$2)</f>
        <v/>
      </c>
      <c r="P58" s="13">
        <f>IF($A58="","",IF(AND($D58="Action",$J58&lt;&gt;"Clôturée",$J58&lt;&gt;"Abandonnée",$I58&lt;&gt;""),IF($I58&lt;'Paramètres'!$B$2,"En retard",IF($I58&lt;='Paramètres'!$B$2+7,"À échéance ≤ 7 j","")),""))</f>
        <v/>
      </c>
      <c r="Q58" s="33" t="n"/>
      <c r="R58" s="21" t="n"/>
    </row>
    <row r="59">
      <c r="A59" s="23" t="n"/>
      <c r="B59" s="23" t="n"/>
      <c r="C59" s="32">
        <f>IF($B59="","",IFERROR(INDEX('Réunions'!$C$2:$C$201,MATCH($B59,'Réunions'!$A$2:$A$201,0)),""))</f>
        <v/>
      </c>
      <c r="D59" s="23" t="n"/>
      <c r="E59" s="21" t="n"/>
      <c r="F59" s="21" t="n"/>
      <c r="G59" s="21" t="n"/>
      <c r="H59" s="23" t="n"/>
      <c r="I59" s="33" t="n"/>
      <c r="J59" s="23" t="n"/>
      <c r="K59" s="23" t="n"/>
      <c r="L59" s="23" t="n"/>
      <c r="M59" s="25" t="n"/>
      <c r="N59" s="33" t="n"/>
      <c r="O59" s="27">
        <f>IF(OR($A59="",$D59&lt;&gt;"Action",$I59="",$J59="Clôturée"),"",$I59-'Paramètres'!$B$2)</f>
        <v/>
      </c>
      <c r="P59" s="16">
        <f>IF($A59="","",IF(AND($D59="Action",$J59&lt;&gt;"Clôturée",$J59&lt;&gt;"Abandonnée",$I59&lt;&gt;""),IF($I59&lt;'Paramètres'!$B$2,"En retard",IF($I59&lt;='Paramètres'!$B$2+7,"À échéance ≤ 7 j","")),""))</f>
        <v/>
      </c>
      <c r="Q59" s="33" t="n"/>
      <c r="R59" s="21" t="n"/>
    </row>
    <row r="60">
      <c r="A60" s="23" t="n"/>
      <c r="B60" s="23" t="n"/>
      <c r="C60" s="31">
        <f>IF($B60="","",IFERROR(INDEX('Réunions'!$C$2:$C$201,MATCH($B60,'Réunions'!$A$2:$A$201,0)),""))</f>
        <v/>
      </c>
      <c r="D60" s="23" t="n"/>
      <c r="E60" s="21" t="n"/>
      <c r="F60" s="21" t="n"/>
      <c r="G60" s="21" t="n"/>
      <c r="H60" s="23" t="n"/>
      <c r="I60" s="33" t="n"/>
      <c r="J60" s="23" t="n"/>
      <c r="K60" s="23" t="n"/>
      <c r="L60" s="23" t="n"/>
      <c r="M60" s="25" t="n"/>
      <c r="N60" s="33" t="n"/>
      <c r="O60" s="26">
        <f>IF(OR($A60="",$D60&lt;&gt;"Action",$I60="",$J60="Clôturée"),"",$I60-'Paramètres'!$B$2)</f>
        <v/>
      </c>
      <c r="P60" s="13">
        <f>IF($A60="","",IF(AND($D60="Action",$J60&lt;&gt;"Clôturée",$J60&lt;&gt;"Abandonnée",$I60&lt;&gt;""),IF($I60&lt;'Paramètres'!$B$2,"En retard",IF($I60&lt;='Paramètres'!$B$2+7,"À échéance ≤ 7 j","")),""))</f>
        <v/>
      </c>
      <c r="Q60" s="33" t="n"/>
      <c r="R60" s="21" t="n"/>
    </row>
    <row r="61">
      <c r="A61" s="23" t="n"/>
      <c r="B61" s="23" t="n"/>
      <c r="C61" s="32">
        <f>IF($B61="","",IFERROR(INDEX('Réunions'!$C$2:$C$201,MATCH($B61,'Réunions'!$A$2:$A$201,0)),""))</f>
        <v/>
      </c>
      <c r="D61" s="23" t="n"/>
      <c r="E61" s="21" t="n"/>
      <c r="F61" s="21" t="n"/>
      <c r="G61" s="21" t="n"/>
      <c r="H61" s="23" t="n"/>
      <c r="I61" s="33" t="n"/>
      <c r="J61" s="23" t="n"/>
      <c r="K61" s="23" t="n"/>
      <c r="L61" s="23" t="n"/>
      <c r="M61" s="25" t="n"/>
      <c r="N61" s="33" t="n"/>
      <c r="O61" s="27">
        <f>IF(OR($A61="",$D61&lt;&gt;"Action",$I61="",$J61="Clôturée"),"",$I61-'Paramètres'!$B$2)</f>
        <v/>
      </c>
      <c r="P61" s="16">
        <f>IF($A61="","",IF(AND($D61="Action",$J61&lt;&gt;"Clôturée",$J61&lt;&gt;"Abandonnée",$I61&lt;&gt;""),IF($I61&lt;'Paramètres'!$B$2,"En retard",IF($I61&lt;='Paramètres'!$B$2+7,"À échéance ≤ 7 j","")),""))</f>
        <v/>
      </c>
      <c r="Q61" s="33" t="n"/>
      <c r="R61" s="21" t="n"/>
    </row>
    <row r="62">
      <c r="A62" s="23" t="n"/>
      <c r="B62" s="23" t="n"/>
      <c r="C62" s="31">
        <f>IF($B62="","",IFERROR(INDEX('Réunions'!$C$2:$C$201,MATCH($B62,'Réunions'!$A$2:$A$201,0)),""))</f>
        <v/>
      </c>
      <c r="D62" s="23" t="n"/>
      <c r="E62" s="21" t="n"/>
      <c r="F62" s="21" t="n"/>
      <c r="G62" s="21" t="n"/>
      <c r="H62" s="23" t="n"/>
      <c r="I62" s="33" t="n"/>
      <c r="J62" s="23" t="n"/>
      <c r="K62" s="23" t="n"/>
      <c r="L62" s="23" t="n"/>
      <c r="M62" s="25" t="n"/>
      <c r="N62" s="33" t="n"/>
      <c r="O62" s="26">
        <f>IF(OR($A62="",$D62&lt;&gt;"Action",$I62="",$J62="Clôturée"),"",$I62-'Paramètres'!$B$2)</f>
        <v/>
      </c>
      <c r="P62" s="13">
        <f>IF($A62="","",IF(AND($D62="Action",$J62&lt;&gt;"Clôturée",$J62&lt;&gt;"Abandonnée",$I62&lt;&gt;""),IF($I62&lt;'Paramètres'!$B$2,"En retard",IF($I62&lt;='Paramètres'!$B$2+7,"À échéance ≤ 7 j","")),""))</f>
        <v/>
      </c>
      <c r="Q62" s="33" t="n"/>
      <c r="R62" s="21" t="n"/>
    </row>
    <row r="63">
      <c r="A63" s="23" t="n"/>
      <c r="B63" s="23" t="n"/>
      <c r="C63" s="32">
        <f>IF($B63="","",IFERROR(INDEX('Réunions'!$C$2:$C$201,MATCH($B63,'Réunions'!$A$2:$A$201,0)),""))</f>
        <v/>
      </c>
      <c r="D63" s="23" t="n"/>
      <c r="E63" s="21" t="n"/>
      <c r="F63" s="21" t="n"/>
      <c r="G63" s="21" t="n"/>
      <c r="H63" s="23" t="n"/>
      <c r="I63" s="33" t="n"/>
      <c r="J63" s="23" t="n"/>
      <c r="K63" s="23" t="n"/>
      <c r="L63" s="23" t="n"/>
      <c r="M63" s="25" t="n"/>
      <c r="N63" s="33" t="n"/>
      <c r="O63" s="27">
        <f>IF(OR($A63="",$D63&lt;&gt;"Action",$I63="",$J63="Clôturée"),"",$I63-'Paramètres'!$B$2)</f>
        <v/>
      </c>
      <c r="P63" s="16">
        <f>IF($A63="","",IF(AND($D63="Action",$J63&lt;&gt;"Clôturée",$J63&lt;&gt;"Abandonnée",$I63&lt;&gt;""),IF($I63&lt;'Paramètres'!$B$2,"En retard",IF($I63&lt;='Paramètres'!$B$2+7,"À échéance ≤ 7 j","")),""))</f>
        <v/>
      </c>
      <c r="Q63" s="33" t="n"/>
      <c r="R63" s="21" t="n"/>
    </row>
    <row r="64">
      <c r="A64" s="23" t="n"/>
      <c r="B64" s="23" t="n"/>
      <c r="C64" s="31">
        <f>IF($B64="","",IFERROR(INDEX('Réunions'!$C$2:$C$201,MATCH($B64,'Réunions'!$A$2:$A$201,0)),""))</f>
        <v/>
      </c>
      <c r="D64" s="23" t="n"/>
      <c r="E64" s="21" t="n"/>
      <c r="F64" s="21" t="n"/>
      <c r="G64" s="21" t="n"/>
      <c r="H64" s="23" t="n"/>
      <c r="I64" s="33" t="n"/>
      <c r="J64" s="23" t="n"/>
      <c r="K64" s="23" t="n"/>
      <c r="L64" s="23" t="n"/>
      <c r="M64" s="25" t="n"/>
      <c r="N64" s="33" t="n"/>
      <c r="O64" s="26">
        <f>IF(OR($A64="",$D64&lt;&gt;"Action",$I64="",$J64="Clôturée"),"",$I64-'Paramètres'!$B$2)</f>
        <v/>
      </c>
      <c r="P64" s="13">
        <f>IF($A64="","",IF(AND($D64="Action",$J64&lt;&gt;"Clôturée",$J64&lt;&gt;"Abandonnée",$I64&lt;&gt;""),IF($I64&lt;'Paramètres'!$B$2,"En retard",IF($I64&lt;='Paramètres'!$B$2+7,"À échéance ≤ 7 j","")),""))</f>
        <v/>
      </c>
      <c r="Q64" s="33" t="n"/>
      <c r="R64" s="21" t="n"/>
    </row>
    <row r="65">
      <c r="A65" s="23" t="n"/>
      <c r="B65" s="23" t="n"/>
      <c r="C65" s="32">
        <f>IF($B65="","",IFERROR(INDEX('Réunions'!$C$2:$C$201,MATCH($B65,'Réunions'!$A$2:$A$201,0)),""))</f>
        <v/>
      </c>
      <c r="D65" s="23" t="n"/>
      <c r="E65" s="21" t="n"/>
      <c r="F65" s="21" t="n"/>
      <c r="G65" s="21" t="n"/>
      <c r="H65" s="23" t="n"/>
      <c r="I65" s="33" t="n"/>
      <c r="J65" s="23" t="n"/>
      <c r="K65" s="23" t="n"/>
      <c r="L65" s="23" t="n"/>
      <c r="M65" s="25" t="n"/>
      <c r="N65" s="33" t="n"/>
      <c r="O65" s="27">
        <f>IF(OR($A65="",$D65&lt;&gt;"Action",$I65="",$J65="Clôturée"),"",$I65-'Paramètres'!$B$2)</f>
        <v/>
      </c>
      <c r="P65" s="16">
        <f>IF($A65="","",IF(AND($D65="Action",$J65&lt;&gt;"Clôturée",$J65&lt;&gt;"Abandonnée",$I65&lt;&gt;""),IF($I65&lt;'Paramètres'!$B$2,"En retard",IF($I65&lt;='Paramètres'!$B$2+7,"À échéance ≤ 7 j","")),""))</f>
        <v/>
      </c>
      <c r="Q65" s="33" t="n"/>
      <c r="R65" s="21" t="n"/>
    </row>
    <row r="66">
      <c r="A66" s="23" t="n"/>
      <c r="B66" s="23" t="n"/>
      <c r="C66" s="31">
        <f>IF($B66="","",IFERROR(INDEX('Réunions'!$C$2:$C$201,MATCH($B66,'Réunions'!$A$2:$A$201,0)),""))</f>
        <v/>
      </c>
      <c r="D66" s="23" t="n"/>
      <c r="E66" s="21" t="n"/>
      <c r="F66" s="21" t="n"/>
      <c r="G66" s="21" t="n"/>
      <c r="H66" s="23" t="n"/>
      <c r="I66" s="33" t="n"/>
      <c r="J66" s="23" t="n"/>
      <c r="K66" s="23" t="n"/>
      <c r="L66" s="23" t="n"/>
      <c r="M66" s="25" t="n"/>
      <c r="N66" s="33" t="n"/>
      <c r="O66" s="26">
        <f>IF(OR($A66="",$D66&lt;&gt;"Action",$I66="",$J66="Clôturée"),"",$I66-'Paramètres'!$B$2)</f>
        <v/>
      </c>
      <c r="P66" s="13">
        <f>IF($A66="","",IF(AND($D66="Action",$J66&lt;&gt;"Clôturée",$J66&lt;&gt;"Abandonnée",$I66&lt;&gt;""),IF($I66&lt;'Paramètres'!$B$2,"En retard",IF($I66&lt;='Paramètres'!$B$2+7,"À échéance ≤ 7 j","")),""))</f>
        <v/>
      </c>
      <c r="Q66" s="33" t="n"/>
      <c r="R66" s="21" t="n"/>
    </row>
    <row r="67">
      <c r="A67" s="23" t="n"/>
      <c r="B67" s="23" t="n"/>
      <c r="C67" s="32">
        <f>IF($B67="","",IFERROR(INDEX('Réunions'!$C$2:$C$201,MATCH($B67,'Réunions'!$A$2:$A$201,0)),""))</f>
        <v/>
      </c>
      <c r="D67" s="23" t="n"/>
      <c r="E67" s="21" t="n"/>
      <c r="F67" s="21" t="n"/>
      <c r="G67" s="21" t="n"/>
      <c r="H67" s="23" t="n"/>
      <c r="I67" s="33" t="n"/>
      <c r="J67" s="23" t="n"/>
      <c r="K67" s="23" t="n"/>
      <c r="L67" s="23" t="n"/>
      <c r="M67" s="25" t="n"/>
      <c r="N67" s="33" t="n"/>
      <c r="O67" s="27">
        <f>IF(OR($A67="",$D67&lt;&gt;"Action",$I67="",$J67="Clôturée"),"",$I67-'Paramètres'!$B$2)</f>
        <v/>
      </c>
      <c r="P67" s="16">
        <f>IF($A67="","",IF(AND($D67="Action",$J67&lt;&gt;"Clôturée",$J67&lt;&gt;"Abandonnée",$I67&lt;&gt;""),IF($I67&lt;'Paramètres'!$B$2,"En retard",IF($I67&lt;='Paramètres'!$B$2+7,"À échéance ≤ 7 j","")),""))</f>
        <v/>
      </c>
      <c r="Q67" s="33" t="n"/>
      <c r="R67" s="21" t="n"/>
    </row>
    <row r="68">
      <c r="A68" s="23" t="n"/>
      <c r="B68" s="23" t="n"/>
      <c r="C68" s="31">
        <f>IF($B68="","",IFERROR(INDEX('Réunions'!$C$2:$C$201,MATCH($B68,'Réunions'!$A$2:$A$201,0)),""))</f>
        <v/>
      </c>
      <c r="D68" s="23" t="n"/>
      <c r="E68" s="21" t="n"/>
      <c r="F68" s="21" t="n"/>
      <c r="G68" s="21" t="n"/>
      <c r="H68" s="23" t="n"/>
      <c r="I68" s="33" t="n"/>
      <c r="J68" s="23" t="n"/>
      <c r="K68" s="23" t="n"/>
      <c r="L68" s="23" t="n"/>
      <c r="M68" s="25" t="n"/>
      <c r="N68" s="33" t="n"/>
      <c r="O68" s="26">
        <f>IF(OR($A68="",$D68&lt;&gt;"Action",$I68="",$J68="Clôturée"),"",$I68-'Paramètres'!$B$2)</f>
        <v/>
      </c>
      <c r="P68" s="13">
        <f>IF($A68="","",IF(AND($D68="Action",$J68&lt;&gt;"Clôturée",$J68&lt;&gt;"Abandonnée",$I68&lt;&gt;""),IF($I68&lt;'Paramètres'!$B$2,"En retard",IF($I68&lt;='Paramètres'!$B$2+7,"À échéance ≤ 7 j","")),""))</f>
        <v/>
      </c>
      <c r="Q68" s="33" t="n"/>
      <c r="R68" s="21" t="n"/>
    </row>
    <row r="69">
      <c r="A69" s="23" t="n"/>
      <c r="B69" s="23" t="n"/>
      <c r="C69" s="32">
        <f>IF($B69="","",IFERROR(INDEX('Réunions'!$C$2:$C$201,MATCH($B69,'Réunions'!$A$2:$A$201,0)),""))</f>
        <v/>
      </c>
      <c r="D69" s="23" t="n"/>
      <c r="E69" s="21" t="n"/>
      <c r="F69" s="21" t="n"/>
      <c r="G69" s="21" t="n"/>
      <c r="H69" s="23" t="n"/>
      <c r="I69" s="33" t="n"/>
      <c r="J69" s="23" t="n"/>
      <c r="K69" s="23" t="n"/>
      <c r="L69" s="23" t="n"/>
      <c r="M69" s="25" t="n"/>
      <c r="N69" s="33" t="n"/>
      <c r="O69" s="27">
        <f>IF(OR($A69="",$D69&lt;&gt;"Action",$I69="",$J69="Clôturée"),"",$I69-'Paramètres'!$B$2)</f>
        <v/>
      </c>
      <c r="P69" s="16">
        <f>IF($A69="","",IF(AND($D69="Action",$J69&lt;&gt;"Clôturée",$J69&lt;&gt;"Abandonnée",$I69&lt;&gt;""),IF($I69&lt;'Paramètres'!$B$2,"En retard",IF($I69&lt;='Paramètres'!$B$2+7,"À échéance ≤ 7 j","")),""))</f>
        <v/>
      </c>
      <c r="Q69" s="33" t="n"/>
      <c r="R69" s="21" t="n"/>
    </row>
    <row r="70">
      <c r="A70" s="23" t="n"/>
      <c r="B70" s="23" t="n"/>
      <c r="C70" s="31">
        <f>IF($B70="","",IFERROR(INDEX('Réunions'!$C$2:$C$201,MATCH($B70,'Réunions'!$A$2:$A$201,0)),""))</f>
        <v/>
      </c>
      <c r="D70" s="23" t="n"/>
      <c r="E70" s="21" t="n"/>
      <c r="F70" s="21" t="n"/>
      <c r="G70" s="21" t="n"/>
      <c r="H70" s="23" t="n"/>
      <c r="I70" s="33" t="n"/>
      <c r="J70" s="23" t="n"/>
      <c r="K70" s="23" t="n"/>
      <c r="L70" s="23" t="n"/>
      <c r="M70" s="25" t="n"/>
      <c r="N70" s="33" t="n"/>
      <c r="O70" s="26">
        <f>IF(OR($A70="",$D70&lt;&gt;"Action",$I70="",$J70="Clôturée"),"",$I70-'Paramètres'!$B$2)</f>
        <v/>
      </c>
      <c r="P70" s="13">
        <f>IF($A70="","",IF(AND($D70="Action",$J70&lt;&gt;"Clôturée",$J70&lt;&gt;"Abandonnée",$I70&lt;&gt;""),IF($I70&lt;'Paramètres'!$B$2,"En retard",IF($I70&lt;='Paramètres'!$B$2+7,"À échéance ≤ 7 j","")),""))</f>
        <v/>
      </c>
      <c r="Q70" s="33" t="n"/>
      <c r="R70" s="21" t="n"/>
    </row>
    <row r="71">
      <c r="A71" s="23" t="n"/>
      <c r="B71" s="23" t="n"/>
      <c r="C71" s="32">
        <f>IF($B71="","",IFERROR(INDEX('Réunions'!$C$2:$C$201,MATCH($B71,'Réunions'!$A$2:$A$201,0)),""))</f>
        <v/>
      </c>
      <c r="D71" s="23" t="n"/>
      <c r="E71" s="21" t="n"/>
      <c r="F71" s="21" t="n"/>
      <c r="G71" s="21" t="n"/>
      <c r="H71" s="23" t="n"/>
      <c r="I71" s="33" t="n"/>
      <c r="J71" s="23" t="n"/>
      <c r="K71" s="23" t="n"/>
      <c r="L71" s="23" t="n"/>
      <c r="M71" s="25" t="n"/>
      <c r="N71" s="33" t="n"/>
      <c r="O71" s="27">
        <f>IF(OR($A71="",$D71&lt;&gt;"Action",$I71="",$J71="Clôturée"),"",$I71-'Paramètres'!$B$2)</f>
        <v/>
      </c>
      <c r="P71" s="16">
        <f>IF($A71="","",IF(AND($D71="Action",$J71&lt;&gt;"Clôturée",$J71&lt;&gt;"Abandonnée",$I71&lt;&gt;""),IF($I71&lt;'Paramètres'!$B$2,"En retard",IF($I71&lt;='Paramètres'!$B$2+7,"À échéance ≤ 7 j","")),""))</f>
        <v/>
      </c>
      <c r="Q71" s="33" t="n"/>
      <c r="R71" s="21" t="n"/>
    </row>
    <row r="72">
      <c r="A72" s="23" t="n"/>
      <c r="B72" s="23" t="n"/>
      <c r="C72" s="31">
        <f>IF($B72="","",IFERROR(INDEX('Réunions'!$C$2:$C$201,MATCH($B72,'Réunions'!$A$2:$A$201,0)),""))</f>
        <v/>
      </c>
      <c r="D72" s="23" t="n"/>
      <c r="E72" s="21" t="n"/>
      <c r="F72" s="21" t="n"/>
      <c r="G72" s="21" t="n"/>
      <c r="H72" s="23" t="n"/>
      <c r="I72" s="33" t="n"/>
      <c r="J72" s="23" t="n"/>
      <c r="K72" s="23" t="n"/>
      <c r="L72" s="23" t="n"/>
      <c r="M72" s="25" t="n"/>
      <c r="N72" s="33" t="n"/>
      <c r="O72" s="26">
        <f>IF(OR($A72="",$D72&lt;&gt;"Action",$I72="",$J72="Clôturée"),"",$I72-'Paramètres'!$B$2)</f>
        <v/>
      </c>
      <c r="P72" s="13">
        <f>IF($A72="","",IF(AND($D72="Action",$J72&lt;&gt;"Clôturée",$J72&lt;&gt;"Abandonnée",$I72&lt;&gt;""),IF($I72&lt;'Paramètres'!$B$2,"En retard",IF($I72&lt;='Paramètres'!$B$2+7,"À échéance ≤ 7 j","")),""))</f>
        <v/>
      </c>
      <c r="Q72" s="33" t="n"/>
      <c r="R72" s="21" t="n"/>
    </row>
    <row r="73">
      <c r="A73" s="23" t="n"/>
      <c r="B73" s="23" t="n"/>
      <c r="C73" s="32">
        <f>IF($B73="","",IFERROR(INDEX('Réunions'!$C$2:$C$201,MATCH($B73,'Réunions'!$A$2:$A$201,0)),""))</f>
        <v/>
      </c>
      <c r="D73" s="23" t="n"/>
      <c r="E73" s="21" t="n"/>
      <c r="F73" s="21" t="n"/>
      <c r="G73" s="21" t="n"/>
      <c r="H73" s="23" t="n"/>
      <c r="I73" s="33" t="n"/>
      <c r="J73" s="23" t="n"/>
      <c r="K73" s="23" t="n"/>
      <c r="L73" s="23" t="n"/>
      <c r="M73" s="25" t="n"/>
      <c r="N73" s="33" t="n"/>
      <c r="O73" s="27">
        <f>IF(OR($A73="",$D73&lt;&gt;"Action",$I73="",$J73="Clôturée"),"",$I73-'Paramètres'!$B$2)</f>
        <v/>
      </c>
      <c r="P73" s="16">
        <f>IF($A73="","",IF(AND($D73="Action",$J73&lt;&gt;"Clôturée",$J73&lt;&gt;"Abandonnée",$I73&lt;&gt;""),IF($I73&lt;'Paramètres'!$B$2,"En retard",IF($I73&lt;='Paramètres'!$B$2+7,"À échéance ≤ 7 j","")),""))</f>
        <v/>
      </c>
      <c r="Q73" s="33" t="n"/>
      <c r="R73" s="21" t="n"/>
    </row>
    <row r="74">
      <c r="A74" s="23" t="n"/>
      <c r="B74" s="23" t="n"/>
      <c r="C74" s="31">
        <f>IF($B74="","",IFERROR(INDEX('Réunions'!$C$2:$C$201,MATCH($B74,'Réunions'!$A$2:$A$201,0)),""))</f>
        <v/>
      </c>
      <c r="D74" s="23" t="n"/>
      <c r="E74" s="21" t="n"/>
      <c r="F74" s="21" t="n"/>
      <c r="G74" s="21" t="n"/>
      <c r="H74" s="23" t="n"/>
      <c r="I74" s="33" t="n"/>
      <c r="J74" s="23" t="n"/>
      <c r="K74" s="23" t="n"/>
      <c r="L74" s="23" t="n"/>
      <c r="M74" s="25" t="n"/>
      <c r="N74" s="33" t="n"/>
      <c r="O74" s="26">
        <f>IF(OR($A74="",$D74&lt;&gt;"Action",$I74="",$J74="Clôturée"),"",$I74-'Paramètres'!$B$2)</f>
        <v/>
      </c>
      <c r="P74" s="13">
        <f>IF($A74="","",IF(AND($D74="Action",$J74&lt;&gt;"Clôturée",$J74&lt;&gt;"Abandonnée",$I74&lt;&gt;""),IF($I74&lt;'Paramètres'!$B$2,"En retard",IF($I74&lt;='Paramètres'!$B$2+7,"À échéance ≤ 7 j","")),""))</f>
        <v/>
      </c>
      <c r="Q74" s="33" t="n"/>
      <c r="R74" s="21" t="n"/>
    </row>
    <row r="75">
      <c r="A75" s="23" t="n"/>
      <c r="B75" s="23" t="n"/>
      <c r="C75" s="32">
        <f>IF($B75="","",IFERROR(INDEX('Réunions'!$C$2:$C$201,MATCH($B75,'Réunions'!$A$2:$A$201,0)),""))</f>
        <v/>
      </c>
      <c r="D75" s="23" t="n"/>
      <c r="E75" s="21" t="n"/>
      <c r="F75" s="21" t="n"/>
      <c r="G75" s="21" t="n"/>
      <c r="H75" s="23" t="n"/>
      <c r="I75" s="33" t="n"/>
      <c r="J75" s="23" t="n"/>
      <c r="K75" s="23" t="n"/>
      <c r="L75" s="23" t="n"/>
      <c r="M75" s="25" t="n"/>
      <c r="N75" s="33" t="n"/>
      <c r="O75" s="27">
        <f>IF(OR($A75="",$D75&lt;&gt;"Action",$I75="",$J75="Clôturée"),"",$I75-'Paramètres'!$B$2)</f>
        <v/>
      </c>
      <c r="P75" s="16">
        <f>IF($A75="","",IF(AND($D75="Action",$J75&lt;&gt;"Clôturée",$J75&lt;&gt;"Abandonnée",$I75&lt;&gt;""),IF($I75&lt;'Paramètres'!$B$2,"En retard",IF($I75&lt;='Paramètres'!$B$2+7,"À échéance ≤ 7 j","")),""))</f>
        <v/>
      </c>
      <c r="Q75" s="33" t="n"/>
      <c r="R75" s="21" t="n"/>
    </row>
    <row r="76">
      <c r="A76" s="23" t="n"/>
      <c r="B76" s="23" t="n"/>
      <c r="C76" s="31">
        <f>IF($B76="","",IFERROR(INDEX('Réunions'!$C$2:$C$201,MATCH($B76,'Réunions'!$A$2:$A$201,0)),""))</f>
        <v/>
      </c>
      <c r="D76" s="23" t="n"/>
      <c r="E76" s="21" t="n"/>
      <c r="F76" s="21" t="n"/>
      <c r="G76" s="21" t="n"/>
      <c r="H76" s="23" t="n"/>
      <c r="I76" s="33" t="n"/>
      <c r="J76" s="23" t="n"/>
      <c r="K76" s="23" t="n"/>
      <c r="L76" s="23" t="n"/>
      <c r="M76" s="25" t="n"/>
      <c r="N76" s="33" t="n"/>
      <c r="O76" s="26">
        <f>IF(OR($A76="",$D76&lt;&gt;"Action",$I76="",$J76="Clôturée"),"",$I76-'Paramètres'!$B$2)</f>
        <v/>
      </c>
      <c r="P76" s="13">
        <f>IF($A76="","",IF(AND($D76="Action",$J76&lt;&gt;"Clôturée",$J76&lt;&gt;"Abandonnée",$I76&lt;&gt;""),IF($I76&lt;'Paramètres'!$B$2,"En retard",IF($I76&lt;='Paramètres'!$B$2+7,"À échéance ≤ 7 j","")),""))</f>
        <v/>
      </c>
      <c r="Q76" s="33" t="n"/>
      <c r="R76" s="21" t="n"/>
    </row>
    <row r="77">
      <c r="A77" s="23" t="n"/>
      <c r="B77" s="23" t="n"/>
      <c r="C77" s="32">
        <f>IF($B77="","",IFERROR(INDEX('Réunions'!$C$2:$C$201,MATCH($B77,'Réunions'!$A$2:$A$201,0)),""))</f>
        <v/>
      </c>
      <c r="D77" s="23" t="n"/>
      <c r="E77" s="21" t="n"/>
      <c r="F77" s="21" t="n"/>
      <c r="G77" s="21" t="n"/>
      <c r="H77" s="23" t="n"/>
      <c r="I77" s="33" t="n"/>
      <c r="J77" s="23" t="n"/>
      <c r="K77" s="23" t="n"/>
      <c r="L77" s="23" t="n"/>
      <c r="M77" s="25" t="n"/>
      <c r="N77" s="33" t="n"/>
      <c r="O77" s="27">
        <f>IF(OR($A77="",$D77&lt;&gt;"Action",$I77="",$J77="Clôturée"),"",$I77-'Paramètres'!$B$2)</f>
        <v/>
      </c>
      <c r="P77" s="16">
        <f>IF($A77="","",IF(AND($D77="Action",$J77&lt;&gt;"Clôturée",$J77&lt;&gt;"Abandonnée",$I77&lt;&gt;""),IF($I77&lt;'Paramètres'!$B$2,"En retard",IF($I77&lt;='Paramètres'!$B$2+7,"À échéance ≤ 7 j","")),""))</f>
        <v/>
      </c>
      <c r="Q77" s="33" t="n"/>
      <c r="R77" s="21" t="n"/>
    </row>
    <row r="78">
      <c r="A78" s="23" t="n"/>
      <c r="B78" s="23" t="n"/>
      <c r="C78" s="31">
        <f>IF($B78="","",IFERROR(INDEX('Réunions'!$C$2:$C$201,MATCH($B78,'Réunions'!$A$2:$A$201,0)),""))</f>
        <v/>
      </c>
      <c r="D78" s="23" t="n"/>
      <c r="E78" s="21" t="n"/>
      <c r="F78" s="21" t="n"/>
      <c r="G78" s="21" t="n"/>
      <c r="H78" s="23" t="n"/>
      <c r="I78" s="33" t="n"/>
      <c r="J78" s="23" t="n"/>
      <c r="K78" s="23" t="n"/>
      <c r="L78" s="23" t="n"/>
      <c r="M78" s="25" t="n"/>
      <c r="N78" s="33" t="n"/>
      <c r="O78" s="26">
        <f>IF(OR($A78="",$D78&lt;&gt;"Action",$I78="",$J78="Clôturée"),"",$I78-'Paramètres'!$B$2)</f>
        <v/>
      </c>
      <c r="P78" s="13">
        <f>IF($A78="","",IF(AND($D78="Action",$J78&lt;&gt;"Clôturée",$J78&lt;&gt;"Abandonnée",$I78&lt;&gt;""),IF($I78&lt;'Paramètres'!$B$2,"En retard",IF($I78&lt;='Paramètres'!$B$2+7,"À échéance ≤ 7 j","")),""))</f>
        <v/>
      </c>
      <c r="Q78" s="33" t="n"/>
      <c r="R78" s="21" t="n"/>
    </row>
    <row r="79">
      <c r="A79" s="23" t="n"/>
      <c r="B79" s="23" t="n"/>
      <c r="C79" s="32">
        <f>IF($B79="","",IFERROR(INDEX('Réunions'!$C$2:$C$201,MATCH($B79,'Réunions'!$A$2:$A$201,0)),""))</f>
        <v/>
      </c>
      <c r="D79" s="23" t="n"/>
      <c r="E79" s="21" t="n"/>
      <c r="F79" s="21" t="n"/>
      <c r="G79" s="21" t="n"/>
      <c r="H79" s="23" t="n"/>
      <c r="I79" s="33" t="n"/>
      <c r="J79" s="23" t="n"/>
      <c r="K79" s="23" t="n"/>
      <c r="L79" s="23" t="n"/>
      <c r="M79" s="25" t="n"/>
      <c r="N79" s="33" t="n"/>
      <c r="O79" s="27">
        <f>IF(OR($A79="",$D79&lt;&gt;"Action",$I79="",$J79="Clôturée"),"",$I79-'Paramètres'!$B$2)</f>
        <v/>
      </c>
      <c r="P79" s="16">
        <f>IF($A79="","",IF(AND($D79="Action",$J79&lt;&gt;"Clôturée",$J79&lt;&gt;"Abandonnée",$I79&lt;&gt;""),IF($I79&lt;'Paramètres'!$B$2,"En retard",IF($I79&lt;='Paramètres'!$B$2+7,"À échéance ≤ 7 j","")),""))</f>
        <v/>
      </c>
      <c r="Q79" s="33" t="n"/>
      <c r="R79" s="21" t="n"/>
    </row>
    <row r="80">
      <c r="A80" s="23" t="n"/>
      <c r="B80" s="23" t="n"/>
      <c r="C80" s="31">
        <f>IF($B80="","",IFERROR(INDEX('Réunions'!$C$2:$C$201,MATCH($B80,'Réunions'!$A$2:$A$201,0)),""))</f>
        <v/>
      </c>
      <c r="D80" s="23" t="n"/>
      <c r="E80" s="21" t="n"/>
      <c r="F80" s="21" t="n"/>
      <c r="G80" s="21" t="n"/>
      <c r="H80" s="23" t="n"/>
      <c r="I80" s="33" t="n"/>
      <c r="J80" s="23" t="n"/>
      <c r="K80" s="23" t="n"/>
      <c r="L80" s="23" t="n"/>
      <c r="M80" s="25" t="n"/>
      <c r="N80" s="33" t="n"/>
      <c r="O80" s="26">
        <f>IF(OR($A80="",$D80&lt;&gt;"Action",$I80="",$J80="Clôturée"),"",$I80-'Paramètres'!$B$2)</f>
        <v/>
      </c>
      <c r="P80" s="13">
        <f>IF($A80="","",IF(AND($D80="Action",$J80&lt;&gt;"Clôturée",$J80&lt;&gt;"Abandonnée",$I80&lt;&gt;""),IF($I80&lt;'Paramètres'!$B$2,"En retard",IF($I80&lt;='Paramètres'!$B$2+7,"À échéance ≤ 7 j","")),""))</f>
        <v/>
      </c>
      <c r="Q80" s="33" t="n"/>
      <c r="R80" s="21" t="n"/>
    </row>
    <row r="81">
      <c r="A81" s="23" t="n"/>
      <c r="B81" s="23" t="n"/>
      <c r="C81" s="32">
        <f>IF($B81="","",IFERROR(INDEX('Réunions'!$C$2:$C$201,MATCH($B81,'Réunions'!$A$2:$A$201,0)),""))</f>
        <v/>
      </c>
      <c r="D81" s="23" t="n"/>
      <c r="E81" s="21" t="n"/>
      <c r="F81" s="21" t="n"/>
      <c r="G81" s="21" t="n"/>
      <c r="H81" s="23" t="n"/>
      <c r="I81" s="33" t="n"/>
      <c r="J81" s="23" t="n"/>
      <c r="K81" s="23" t="n"/>
      <c r="L81" s="23" t="n"/>
      <c r="M81" s="25" t="n"/>
      <c r="N81" s="33" t="n"/>
      <c r="O81" s="27">
        <f>IF(OR($A81="",$D81&lt;&gt;"Action",$I81="",$J81="Clôturée"),"",$I81-'Paramètres'!$B$2)</f>
        <v/>
      </c>
      <c r="P81" s="16">
        <f>IF($A81="","",IF(AND($D81="Action",$J81&lt;&gt;"Clôturée",$J81&lt;&gt;"Abandonnée",$I81&lt;&gt;""),IF($I81&lt;'Paramètres'!$B$2,"En retard",IF($I81&lt;='Paramètres'!$B$2+7,"À échéance ≤ 7 j","")),""))</f>
        <v/>
      </c>
      <c r="Q81" s="33" t="n"/>
      <c r="R81" s="21" t="n"/>
    </row>
    <row r="82">
      <c r="A82" s="23" t="n"/>
      <c r="B82" s="23" t="n"/>
      <c r="C82" s="31">
        <f>IF($B82="","",IFERROR(INDEX('Réunions'!$C$2:$C$201,MATCH($B82,'Réunions'!$A$2:$A$201,0)),""))</f>
        <v/>
      </c>
      <c r="D82" s="23" t="n"/>
      <c r="E82" s="21" t="n"/>
      <c r="F82" s="21" t="n"/>
      <c r="G82" s="21" t="n"/>
      <c r="H82" s="23" t="n"/>
      <c r="I82" s="33" t="n"/>
      <c r="J82" s="23" t="n"/>
      <c r="K82" s="23" t="n"/>
      <c r="L82" s="23" t="n"/>
      <c r="M82" s="25" t="n"/>
      <c r="N82" s="33" t="n"/>
      <c r="O82" s="26">
        <f>IF(OR($A82="",$D82&lt;&gt;"Action",$I82="",$J82="Clôturée"),"",$I82-'Paramètres'!$B$2)</f>
        <v/>
      </c>
      <c r="P82" s="13">
        <f>IF($A82="","",IF(AND($D82="Action",$J82&lt;&gt;"Clôturée",$J82&lt;&gt;"Abandonnée",$I82&lt;&gt;""),IF($I82&lt;'Paramètres'!$B$2,"En retard",IF($I82&lt;='Paramètres'!$B$2+7,"À échéance ≤ 7 j","")),""))</f>
        <v/>
      </c>
      <c r="Q82" s="33" t="n"/>
      <c r="R82" s="21" t="n"/>
    </row>
    <row r="83">
      <c r="A83" s="23" t="n"/>
      <c r="B83" s="23" t="n"/>
      <c r="C83" s="32">
        <f>IF($B83="","",IFERROR(INDEX('Réunions'!$C$2:$C$201,MATCH($B83,'Réunions'!$A$2:$A$201,0)),""))</f>
        <v/>
      </c>
      <c r="D83" s="23" t="n"/>
      <c r="E83" s="21" t="n"/>
      <c r="F83" s="21" t="n"/>
      <c r="G83" s="21" t="n"/>
      <c r="H83" s="23" t="n"/>
      <c r="I83" s="33" t="n"/>
      <c r="J83" s="23" t="n"/>
      <c r="K83" s="23" t="n"/>
      <c r="L83" s="23" t="n"/>
      <c r="M83" s="25" t="n"/>
      <c r="N83" s="33" t="n"/>
      <c r="O83" s="27">
        <f>IF(OR($A83="",$D83&lt;&gt;"Action",$I83="",$J83="Clôturée"),"",$I83-'Paramètres'!$B$2)</f>
        <v/>
      </c>
      <c r="P83" s="16">
        <f>IF($A83="","",IF(AND($D83="Action",$J83&lt;&gt;"Clôturée",$J83&lt;&gt;"Abandonnée",$I83&lt;&gt;""),IF($I83&lt;'Paramètres'!$B$2,"En retard",IF($I83&lt;='Paramètres'!$B$2+7,"À échéance ≤ 7 j","")),""))</f>
        <v/>
      </c>
      <c r="Q83" s="33" t="n"/>
      <c r="R83" s="21" t="n"/>
    </row>
    <row r="84">
      <c r="A84" s="23" t="n"/>
      <c r="B84" s="23" t="n"/>
      <c r="C84" s="31">
        <f>IF($B84="","",IFERROR(INDEX('Réunions'!$C$2:$C$201,MATCH($B84,'Réunions'!$A$2:$A$201,0)),""))</f>
        <v/>
      </c>
      <c r="D84" s="23" t="n"/>
      <c r="E84" s="21" t="n"/>
      <c r="F84" s="21" t="n"/>
      <c r="G84" s="21" t="n"/>
      <c r="H84" s="23" t="n"/>
      <c r="I84" s="33" t="n"/>
      <c r="J84" s="23" t="n"/>
      <c r="K84" s="23" t="n"/>
      <c r="L84" s="23" t="n"/>
      <c r="M84" s="25" t="n"/>
      <c r="N84" s="33" t="n"/>
      <c r="O84" s="26">
        <f>IF(OR($A84="",$D84&lt;&gt;"Action",$I84="",$J84="Clôturée"),"",$I84-'Paramètres'!$B$2)</f>
        <v/>
      </c>
      <c r="P84" s="13">
        <f>IF($A84="","",IF(AND($D84="Action",$J84&lt;&gt;"Clôturée",$J84&lt;&gt;"Abandonnée",$I84&lt;&gt;""),IF($I84&lt;'Paramètres'!$B$2,"En retard",IF($I84&lt;='Paramètres'!$B$2+7,"À échéance ≤ 7 j","")),""))</f>
        <v/>
      </c>
      <c r="Q84" s="33" t="n"/>
      <c r="R84" s="21" t="n"/>
    </row>
    <row r="85">
      <c r="A85" s="23" t="n"/>
      <c r="B85" s="23" t="n"/>
      <c r="C85" s="32">
        <f>IF($B85="","",IFERROR(INDEX('Réunions'!$C$2:$C$201,MATCH($B85,'Réunions'!$A$2:$A$201,0)),""))</f>
        <v/>
      </c>
      <c r="D85" s="23" t="n"/>
      <c r="E85" s="21" t="n"/>
      <c r="F85" s="21" t="n"/>
      <c r="G85" s="21" t="n"/>
      <c r="H85" s="23" t="n"/>
      <c r="I85" s="33" t="n"/>
      <c r="J85" s="23" t="n"/>
      <c r="K85" s="23" t="n"/>
      <c r="L85" s="23" t="n"/>
      <c r="M85" s="25" t="n"/>
      <c r="N85" s="33" t="n"/>
      <c r="O85" s="27">
        <f>IF(OR($A85="",$D85&lt;&gt;"Action",$I85="",$J85="Clôturée"),"",$I85-'Paramètres'!$B$2)</f>
        <v/>
      </c>
      <c r="P85" s="16">
        <f>IF($A85="","",IF(AND($D85="Action",$J85&lt;&gt;"Clôturée",$J85&lt;&gt;"Abandonnée",$I85&lt;&gt;""),IF($I85&lt;'Paramètres'!$B$2,"En retard",IF($I85&lt;='Paramètres'!$B$2+7,"À échéance ≤ 7 j","")),""))</f>
        <v/>
      </c>
      <c r="Q85" s="33" t="n"/>
      <c r="R85" s="21" t="n"/>
    </row>
    <row r="86">
      <c r="A86" s="23" t="n"/>
      <c r="B86" s="23" t="n"/>
      <c r="C86" s="31">
        <f>IF($B86="","",IFERROR(INDEX('Réunions'!$C$2:$C$201,MATCH($B86,'Réunions'!$A$2:$A$201,0)),""))</f>
        <v/>
      </c>
      <c r="D86" s="23" t="n"/>
      <c r="E86" s="21" t="n"/>
      <c r="F86" s="21" t="n"/>
      <c r="G86" s="21" t="n"/>
      <c r="H86" s="23" t="n"/>
      <c r="I86" s="33" t="n"/>
      <c r="J86" s="23" t="n"/>
      <c r="K86" s="23" t="n"/>
      <c r="L86" s="23" t="n"/>
      <c r="M86" s="25" t="n"/>
      <c r="N86" s="33" t="n"/>
      <c r="O86" s="26">
        <f>IF(OR($A86="",$D86&lt;&gt;"Action",$I86="",$J86="Clôturée"),"",$I86-'Paramètres'!$B$2)</f>
        <v/>
      </c>
      <c r="P86" s="13">
        <f>IF($A86="","",IF(AND($D86="Action",$J86&lt;&gt;"Clôturée",$J86&lt;&gt;"Abandonnée",$I86&lt;&gt;""),IF($I86&lt;'Paramètres'!$B$2,"En retard",IF($I86&lt;='Paramètres'!$B$2+7,"À échéance ≤ 7 j","")),""))</f>
        <v/>
      </c>
      <c r="Q86" s="33" t="n"/>
      <c r="R86" s="21" t="n"/>
    </row>
    <row r="87">
      <c r="A87" s="23" t="n"/>
      <c r="B87" s="23" t="n"/>
      <c r="C87" s="32">
        <f>IF($B87="","",IFERROR(INDEX('Réunions'!$C$2:$C$201,MATCH($B87,'Réunions'!$A$2:$A$201,0)),""))</f>
        <v/>
      </c>
      <c r="D87" s="23" t="n"/>
      <c r="E87" s="21" t="n"/>
      <c r="F87" s="21" t="n"/>
      <c r="G87" s="21" t="n"/>
      <c r="H87" s="23" t="n"/>
      <c r="I87" s="33" t="n"/>
      <c r="J87" s="23" t="n"/>
      <c r="K87" s="23" t="n"/>
      <c r="L87" s="23" t="n"/>
      <c r="M87" s="25" t="n"/>
      <c r="N87" s="33" t="n"/>
      <c r="O87" s="27">
        <f>IF(OR($A87="",$D87&lt;&gt;"Action",$I87="",$J87="Clôturée"),"",$I87-'Paramètres'!$B$2)</f>
        <v/>
      </c>
      <c r="P87" s="16">
        <f>IF($A87="","",IF(AND($D87="Action",$J87&lt;&gt;"Clôturée",$J87&lt;&gt;"Abandonnée",$I87&lt;&gt;""),IF($I87&lt;'Paramètres'!$B$2,"En retard",IF($I87&lt;='Paramètres'!$B$2+7,"À échéance ≤ 7 j","")),""))</f>
        <v/>
      </c>
      <c r="Q87" s="33" t="n"/>
      <c r="R87" s="21" t="n"/>
    </row>
    <row r="88">
      <c r="A88" s="23" t="n"/>
      <c r="B88" s="23" t="n"/>
      <c r="C88" s="31">
        <f>IF($B88="","",IFERROR(INDEX('Réunions'!$C$2:$C$201,MATCH($B88,'Réunions'!$A$2:$A$201,0)),""))</f>
        <v/>
      </c>
      <c r="D88" s="23" t="n"/>
      <c r="E88" s="21" t="n"/>
      <c r="F88" s="21" t="n"/>
      <c r="G88" s="21" t="n"/>
      <c r="H88" s="23" t="n"/>
      <c r="I88" s="33" t="n"/>
      <c r="J88" s="23" t="n"/>
      <c r="K88" s="23" t="n"/>
      <c r="L88" s="23" t="n"/>
      <c r="M88" s="25" t="n"/>
      <c r="N88" s="33" t="n"/>
      <c r="O88" s="26">
        <f>IF(OR($A88="",$D88&lt;&gt;"Action",$I88="",$J88="Clôturée"),"",$I88-'Paramètres'!$B$2)</f>
        <v/>
      </c>
      <c r="P88" s="13">
        <f>IF($A88="","",IF(AND($D88="Action",$J88&lt;&gt;"Clôturée",$J88&lt;&gt;"Abandonnée",$I88&lt;&gt;""),IF($I88&lt;'Paramètres'!$B$2,"En retard",IF($I88&lt;='Paramètres'!$B$2+7,"À échéance ≤ 7 j","")),""))</f>
        <v/>
      </c>
      <c r="Q88" s="33" t="n"/>
      <c r="R88" s="21" t="n"/>
    </row>
    <row r="89">
      <c r="A89" s="23" t="n"/>
      <c r="B89" s="23" t="n"/>
      <c r="C89" s="32">
        <f>IF($B89="","",IFERROR(INDEX('Réunions'!$C$2:$C$201,MATCH($B89,'Réunions'!$A$2:$A$201,0)),""))</f>
        <v/>
      </c>
      <c r="D89" s="23" t="n"/>
      <c r="E89" s="21" t="n"/>
      <c r="F89" s="21" t="n"/>
      <c r="G89" s="21" t="n"/>
      <c r="H89" s="23" t="n"/>
      <c r="I89" s="33" t="n"/>
      <c r="J89" s="23" t="n"/>
      <c r="K89" s="23" t="n"/>
      <c r="L89" s="23" t="n"/>
      <c r="M89" s="25" t="n"/>
      <c r="N89" s="33" t="n"/>
      <c r="O89" s="27">
        <f>IF(OR($A89="",$D89&lt;&gt;"Action",$I89="",$J89="Clôturée"),"",$I89-'Paramètres'!$B$2)</f>
        <v/>
      </c>
      <c r="P89" s="16">
        <f>IF($A89="","",IF(AND($D89="Action",$J89&lt;&gt;"Clôturée",$J89&lt;&gt;"Abandonnée",$I89&lt;&gt;""),IF($I89&lt;'Paramètres'!$B$2,"En retard",IF($I89&lt;='Paramètres'!$B$2+7,"À échéance ≤ 7 j","")),""))</f>
        <v/>
      </c>
      <c r="Q89" s="33" t="n"/>
      <c r="R89" s="21" t="n"/>
    </row>
    <row r="90">
      <c r="A90" s="23" t="n"/>
      <c r="B90" s="23" t="n"/>
      <c r="C90" s="31">
        <f>IF($B90="","",IFERROR(INDEX('Réunions'!$C$2:$C$201,MATCH($B90,'Réunions'!$A$2:$A$201,0)),""))</f>
        <v/>
      </c>
      <c r="D90" s="23" t="n"/>
      <c r="E90" s="21" t="n"/>
      <c r="F90" s="21" t="n"/>
      <c r="G90" s="21" t="n"/>
      <c r="H90" s="23" t="n"/>
      <c r="I90" s="33" t="n"/>
      <c r="J90" s="23" t="n"/>
      <c r="K90" s="23" t="n"/>
      <c r="L90" s="23" t="n"/>
      <c r="M90" s="25" t="n"/>
      <c r="N90" s="33" t="n"/>
      <c r="O90" s="26">
        <f>IF(OR($A90="",$D90&lt;&gt;"Action",$I90="",$J90="Clôturée"),"",$I90-'Paramètres'!$B$2)</f>
        <v/>
      </c>
      <c r="P90" s="13">
        <f>IF($A90="","",IF(AND($D90="Action",$J90&lt;&gt;"Clôturée",$J90&lt;&gt;"Abandonnée",$I90&lt;&gt;""),IF($I90&lt;'Paramètres'!$B$2,"En retard",IF($I90&lt;='Paramètres'!$B$2+7,"À échéance ≤ 7 j","")),""))</f>
        <v/>
      </c>
      <c r="Q90" s="33" t="n"/>
      <c r="R90" s="21" t="n"/>
    </row>
    <row r="91">
      <c r="A91" s="23" t="n"/>
      <c r="B91" s="23" t="n"/>
      <c r="C91" s="32">
        <f>IF($B91="","",IFERROR(INDEX('Réunions'!$C$2:$C$201,MATCH($B91,'Réunions'!$A$2:$A$201,0)),""))</f>
        <v/>
      </c>
      <c r="D91" s="23" t="n"/>
      <c r="E91" s="21" t="n"/>
      <c r="F91" s="21" t="n"/>
      <c r="G91" s="21" t="n"/>
      <c r="H91" s="23" t="n"/>
      <c r="I91" s="33" t="n"/>
      <c r="J91" s="23" t="n"/>
      <c r="K91" s="23" t="n"/>
      <c r="L91" s="23" t="n"/>
      <c r="M91" s="25" t="n"/>
      <c r="N91" s="33" t="n"/>
      <c r="O91" s="27">
        <f>IF(OR($A91="",$D91&lt;&gt;"Action",$I91="",$J91="Clôturée"),"",$I91-'Paramètres'!$B$2)</f>
        <v/>
      </c>
      <c r="P91" s="16">
        <f>IF($A91="","",IF(AND($D91="Action",$J91&lt;&gt;"Clôturée",$J91&lt;&gt;"Abandonnée",$I91&lt;&gt;""),IF($I91&lt;'Paramètres'!$B$2,"En retard",IF($I91&lt;='Paramètres'!$B$2+7,"À échéance ≤ 7 j","")),""))</f>
        <v/>
      </c>
      <c r="Q91" s="33" t="n"/>
      <c r="R91" s="21" t="n"/>
    </row>
    <row r="92">
      <c r="A92" s="23" t="n"/>
      <c r="B92" s="23" t="n"/>
      <c r="C92" s="31">
        <f>IF($B92="","",IFERROR(INDEX('Réunions'!$C$2:$C$201,MATCH($B92,'Réunions'!$A$2:$A$201,0)),""))</f>
        <v/>
      </c>
      <c r="D92" s="23" t="n"/>
      <c r="E92" s="21" t="n"/>
      <c r="F92" s="21" t="n"/>
      <c r="G92" s="21" t="n"/>
      <c r="H92" s="23" t="n"/>
      <c r="I92" s="33" t="n"/>
      <c r="J92" s="23" t="n"/>
      <c r="K92" s="23" t="n"/>
      <c r="L92" s="23" t="n"/>
      <c r="M92" s="25" t="n"/>
      <c r="N92" s="33" t="n"/>
      <c r="O92" s="26">
        <f>IF(OR($A92="",$D92&lt;&gt;"Action",$I92="",$J92="Clôturée"),"",$I92-'Paramètres'!$B$2)</f>
        <v/>
      </c>
      <c r="P92" s="13">
        <f>IF($A92="","",IF(AND($D92="Action",$J92&lt;&gt;"Clôturée",$J92&lt;&gt;"Abandonnée",$I92&lt;&gt;""),IF($I92&lt;'Paramètres'!$B$2,"En retard",IF($I92&lt;='Paramètres'!$B$2+7,"À échéance ≤ 7 j","")),""))</f>
        <v/>
      </c>
      <c r="Q92" s="33" t="n"/>
      <c r="R92" s="21" t="n"/>
    </row>
    <row r="93">
      <c r="A93" s="23" t="n"/>
      <c r="B93" s="23" t="n"/>
      <c r="C93" s="32">
        <f>IF($B93="","",IFERROR(INDEX('Réunions'!$C$2:$C$201,MATCH($B93,'Réunions'!$A$2:$A$201,0)),""))</f>
        <v/>
      </c>
      <c r="D93" s="23" t="n"/>
      <c r="E93" s="21" t="n"/>
      <c r="F93" s="21" t="n"/>
      <c r="G93" s="21" t="n"/>
      <c r="H93" s="23" t="n"/>
      <c r="I93" s="33" t="n"/>
      <c r="J93" s="23" t="n"/>
      <c r="K93" s="23" t="n"/>
      <c r="L93" s="23" t="n"/>
      <c r="M93" s="25" t="n"/>
      <c r="N93" s="33" t="n"/>
      <c r="O93" s="27">
        <f>IF(OR($A93="",$D93&lt;&gt;"Action",$I93="",$J93="Clôturée"),"",$I93-'Paramètres'!$B$2)</f>
        <v/>
      </c>
      <c r="P93" s="16">
        <f>IF($A93="","",IF(AND($D93="Action",$J93&lt;&gt;"Clôturée",$J93&lt;&gt;"Abandonnée",$I93&lt;&gt;""),IF($I93&lt;'Paramètres'!$B$2,"En retard",IF($I93&lt;='Paramètres'!$B$2+7,"À échéance ≤ 7 j","")),""))</f>
        <v/>
      </c>
      <c r="Q93" s="33" t="n"/>
      <c r="R93" s="21" t="n"/>
    </row>
    <row r="94">
      <c r="A94" s="23" t="n"/>
      <c r="B94" s="23" t="n"/>
      <c r="C94" s="31">
        <f>IF($B94="","",IFERROR(INDEX('Réunions'!$C$2:$C$201,MATCH($B94,'Réunions'!$A$2:$A$201,0)),""))</f>
        <v/>
      </c>
      <c r="D94" s="23" t="n"/>
      <c r="E94" s="21" t="n"/>
      <c r="F94" s="21" t="n"/>
      <c r="G94" s="21" t="n"/>
      <c r="H94" s="23" t="n"/>
      <c r="I94" s="33" t="n"/>
      <c r="J94" s="23" t="n"/>
      <c r="K94" s="23" t="n"/>
      <c r="L94" s="23" t="n"/>
      <c r="M94" s="25" t="n"/>
      <c r="N94" s="33" t="n"/>
      <c r="O94" s="26">
        <f>IF(OR($A94="",$D94&lt;&gt;"Action",$I94="",$J94="Clôturée"),"",$I94-'Paramètres'!$B$2)</f>
        <v/>
      </c>
      <c r="P94" s="13">
        <f>IF($A94="","",IF(AND($D94="Action",$J94&lt;&gt;"Clôturée",$J94&lt;&gt;"Abandonnée",$I94&lt;&gt;""),IF($I94&lt;'Paramètres'!$B$2,"En retard",IF($I94&lt;='Paramètres'!$B$2+7,"À échéance ≤ 7 j","")),""))</f>
        <v/>
      </c>
      <c r="Q94" s="33" t="n"/>
      <c r="R94" s="21" t="n"/>
    </row>
    <row r="95">
      <c r="A95" s="23" t="n"/>
      <c r="B95" s="23" t="n"/>
      <c r="C95" s="32">
        <f>IF($B95="","",IFERROR(INDEX('Réunions'!$C$2:$C$201,MATCH($B95,'Réunions'!$A$2:$A$201,0)),""))</f>
        <v/>
      </c>
      <c r="D95" s="23" t="n"/>
      <c r="E95" s="21" t="n"/>
      <c r="F95" s="21" t="n"/>
      <c r="G95" s="21" t="n"/>
      <c r="H95" s="23" t="n"/>
      <c r="I95" s="33" t="n"/>
      <c r="J95" s="23" t="n"/>
      <c r="K95" s="23" t="n"/>
      <c r="L95" s="23" t="n"/>
      <c r="M95" s="25" t="n"/>
      <c r="N95" s="33" t="n"/>
      <c r="O95" s="27">
        <f>IF(OR($A95="",$D95&lt;&gt;"Action",$I95="",$J95="Clôturée"),"",$I95-'Paramètres'!$B$2)</f>
        <v/>
      </c>
      <c r="P95" s="16">
        <f>IF($A95="","",IF(AND($D95="Action",$J95&lt;&gt;"Clôturée",$J95&lt;&gt;"Abandonnée",$I95&lt;&gt;""),IF($I95&lt;'Paramètres'!$B$2,"En retard",IF($I95&lt;='Paramètres'!$B$2+7,"À échéance ≤ 7 j","")),""))</f>
        <v/>
      </c>
      <c r="Q95" s="33" t="n"/>
      <c r="R95" s="21" t="n"/>
    </row>
    <row r="96">
      <c r="A96" s="23" t="n"/>
      <c r="B96" s="23" t="n"/>
      <c r="C96" s="31">
        <f>IF($B96="","",IFERROR(INDEX('Réunions'!$C$2:$C$201,MATCH($B96,'Réunions'!$A$2:$A$201,0)),""))</f>
        <v/>
      </c>
      <c r="D96" s="23" t="n"/>
      <c r="E96" s="21" t="n"/>
      <c r="F96" s="21" t="n"/>
      <c r="G96" s="21" t="n"/>
      <c r="H96" s="23" t="n"/>
      <c r="I96" s="33" t="n"/>
      <c r="J96" s="23" t="n"/>
      <c r="K96" s="23" t="n"/>
      <c r="L96" s="23" t="n"/>
      <c r="M96" s="25" t="n"/>
      <c r="N96" s="33" t="n"/>
      <c r="O96" s="26">
        <f>IF(OR($A96="",$D96&lt;&gt;"Action",$I96="",$J96="Clôturée"),"",$I96-'Paramètres'!$B$2)</f>
        <v/>
      </c>
      <c r="P96" s="13">
        <f>IF($A96="","",IF(AND($D96="Action",$J96&lt;&gt;"Clôturée",$J96&lt;&gt;"Abandonnée",$I96&lt;&gt;""),IF($I96&lt;'Paramètres'!$B$2,"En retard",IF($I96&lt;='Paramètres'!$B$2+7,"À échéance ≤ 7 j","")),""))</f>
        <v/>
      </c>
      <c r="Q96" s="33" t="n"/>
      <c r="R96" s="21" t="n"/>
    </row>
    <row r="97">
      <c r="A97" s="23" t="n"/>
      <c r="B97" s="23" t="n"/>
      <c r="C97" s="32">
        <f>IF($B97="","",IFERROR(INDEX('Réunions'!$C$2:$C$201,MATCH($B97,'Réunions'!$A$2:$A$201,0)),""))</f>
        <v/>
      </c>
      <c r="D97" s="23" t="n"/>
      <c r="E97" s="21" t="n"/>
      <c r="F97" s="21" t="n"/>
      <c r="G97" s="21" t="n"/>
      <c r="H97" s="23" t="n"/>
      <c r="I97" s="33" t="n"/>
      <c r="J97" s="23" t="n"/>
      <c r="K97" s="23" t="n"/>
      <c r="L97" s="23" t="n"/>
      <c r="M97" s="25" t="n"/>
      <c r="N97" s="33" t="n"/>
      <c r="O97" s="27">
        <f>IF(OR($A97="",$D97&lt;&gt;"Action",$I97="",$J97="Clôturée"),"",$I97-'Paramètres'!$B$2)</f>
        <v/>
      </c>
      <c r="P97" s="16">
        <f>IF($A97="","",IF(AND($D97="Action",$J97&lt;&gt;"Clôturée",$J97&lt;&gt;"Abandonnée",$I97&lt;&gt;""),IF($I97&lt;'Paramètres'!$B$2,"En retard",IF($I97&lt;='Paramètres'!$B$2+7,"À échéance ≤ 7 j","")),""))</f>
        <v/>
      </c>
      <c r="Q97" s="33" t="n"/>
      <c r="R97" s="21" t="n"/>
    </row>
    <row r="98">
      <c r="A98" s="23" t="n"/>
      <c r="B98" s="23" t="n"/>
      <c r="C98" s="31">
        <f>IF($B98="","",IFERROR(INDEX('Réunions'!$C$2:$C$201,MATCH($B98,'Réunions'!$A$2:$A$201,0)),""))</f>
        <v/>
      </c>
      <c r="D98" s="23" t="n"/>
      <c r="E98" s="21" t="n"/>
      <c r="F98" s="21" t="n"/>
      <c r="G98" s="21" t="n"/>
      <c r="H98" s="23" t="n"/>
      <c r="I98" s="33" t="n"/>
      <c r="J98" s="23" t="n"/>
      <c r="K98" s="23" t="n"/>
      <c r="L98" s="23" t="n"/>
      <c r="M98" s="25" t="n"/>
      <c r="N98" s="33" t="n"/>
      <c r="O98" s="26">
        <f>IF(OR($A98="",$D98&lt;&gt;"Action",$I98="",$J98="Clôturée"),"",$I98-'Paramètres'!$B$2)</f>
        <v/>
      </c>
      <c r="P98" s="13">
        <f>IF($A98="","",IF(AND($D98="Action",$J98&lt;&gt;"Clôturée",$J98&lt;&gt;"Abandonnée",$I98&lt;&gt;""),IF($I98&lt;'Paramètres'!$B$2,"En retard",IF($I98&lt;='Paramètres'!$B$2+7,"À échéance ≤ 7 j","")),""))</f>
        <v/>
      </c>
      <c r="Q98" s="33" t="n"/>
      <c r="R98" s="21" t="n"/>
    </row>
    <row r="99">
      <c r="A99" s="23" t="n"/>
      <c r="B99" s="23" t="n"/>
      <c r="C99" s="32">
        <f>IF($B99="","",IFERROR(INDEX('Réunions'!$C$2:$C$201,MATCH($B99,'Réunions'!$A$2:$A$201,0)),""))</f>
        <v/>
      </c>
      <c r="D99" s="23" t="n"/>
      <c r="E99" s="21" t="n"/>
      <c r="F99" s="21" t="n"/>
      <c r="G99" s="21" t="n"/>
      <c r="H99" s="23" t="n"/>
      <c r="I99" s="33" t="n"/>
      <c r="J99" s="23" t="n"/>
      <c r="K99" s="23" t="n"/>
      <c r="L99" s="23" t="n"/>
      <c r="M99" s="25" t="n"/>
      <c r="N99" s="33" t="n"/>
      <c r="O99" s="27">
        <f>IF(OR($A99="",$D99&lt;&gt;"Action",$I99="",$J99="Clôturée"),"",$I99-'Paramètres'!$B$2)</f>
        <v/>
      </c>
      <c r="P99" s="16">
        <f>IF($A99="","",IF(AND($D99="Action",$J99&lt;&gt;"Clôturée",$J99&lt;&gt;"Abandonnée",$I99&lt;&gt;""),IF($I99&lt;'Paramètres'!$B$2,"En retard",IF($I99&lt;='Paramètres'!$B$2+7,"À échéance ≤ 7 j","")),""))</f>
        <v/>
      </c>
      <c r="Q99" s="33" t="n"/>
      <c r="R99" s="21" t="n"/>
    </row>
    <row r="100">
      <c r="A100" s="23" t="n"/>
      <c r="B100" s="23" t="n"/>
      <c r="C100" s="31">
        <f>IF($B100="","",IFERROR(INDEX('Réunions'!$C$2:$C$201,MATCH($B100,'Réunions'!$A$2:$A$201,0)),""))</f>
        <v/>
      </c>
      <c r="D100" s="23" t="n"/>
      <c r="E100" s="21" t="n"/>
      <c r="F100" s="21" t="n"/>
      <c r="G100" s="21" t="n"/>
      <c r="H100" s="23" t="n"/>
      <c r="I100" s="33" t="n"/>
      <c r="J100" s="23" t="n"/>
      <c r="K100" s="23" t="n"/>
      <c r="L100" s="23" t="n"/>
      <c r="M100" s="25" t="n"/>
      <c r="N100" s="33" t="n"/>
      <c r="O100" s="26">
        <f>IF(OR($A100="",$D100&lt;&gt;"Action",$I100="",$J100="Clôturée"),"",$I100-'Paramètres'!$B$2)</f>
        <v/>
      </c>
      <c r="P100" s="13">
        <f>IF($A100="","",IF(AND($D100="Action",$J100&lt;&gt;"Clôturée",$J100&lt;&gt;"Abandonnée",$I100&lt;&gt;""),IF($I100&lt;'Paramètres'!$B$2,"En retard",IF($I100&lt;='Paramètres'!$B$2+7,"À échéance ≤ 7 j","")),""))</f>
        <v/>
      </c>
      <c r="Q100" s="33" t="n"/>
      <c r="R100" s="21" t="n"/>
    </row>
    <row r="101">
      <c r="A101" s="23" t="n"/>
      <c r="B101" s="23" t="n"/>
      <c r="C101" s="32">
        <f>IF($B101="","",IFERROR(INDEX('Réunions'!$C$2:$C$201,MATCH($B101,'Réunions'!$A$2:$A$201,0)),""))</f>
        <v/>
      </c>
      <c r="D101" s="23" t="n"/>
      <c r="E101" s="21" t="n"/>
      <c r="F101" s="21" t="n"/>
      <c r="G101" s="21" t="n"/>
      <c r="H101" s="23" t="n"/>
      <c r="I101" s="33" t="n"/>
      <c r="J101" s="23" t="n"/>
      <c r="K101" s="23" t="n"/>
      <c r="L101" s="23" t="n"/>
      <c r="M101" s="25" t="n"/>
      <c r="N101" s="33" t="n"/>
      <c r="O101" s="27">
        <f>IF(OR($A101="",$D101&lt;&gt;"Action",$I101="",$J101="Clôturée"),"",$I101-'Paramètres'!$B$2)</f>
        <v/>
      </c>
      <c r="P101" s="16">
        <f>IF($A101="","",IF(AND($D101="Action",$J101&lt;&gt;"Clôturée",$J101&lt;&gt;"Abandonnée",$I101&lt;&gt;""),IF($I101&lt;'Paramètres'!$B$2,"En retard",IF($I101&lt;='Paramètres'!$B$2+7,"À échéance ≤ 7 j","")),""))</f>
        <v/>
      </c>
      <c r="Q101" s="33" t="n"/>
      <c r="R101" s="21" t="n"/>
    </row>
    <row r="102">
      <c r="A102" s="23" t="n"/>
      <c r="B102" s="23" t="n"/>
      <c r="C102" s="31">
        <f>IF($B102="","",IFERROR(INDEX('Réunions'!$C$2:$C$201,MATCH($B102,'Réunions'!$A$2:$A$201,0)),""))</f>
        <v/>
      </c>
      <c r="D102" s="23" t="n"/>
      <c r="E102" s="21" t="n"/>
      <c r="F102" s="21" t="n"/>
      <c r="G102" s="21" t="n"/>
      <c r="H102" s="23" t="n"/>
      <c r="I102" s="33" t="n"/>
      <c r="J102" s="23" t="n"/>
      <c r="K102" s="23" t="n"/>
      <c r="L102" s="23" t="n"/>
      <c r="M102" s="25" t="n"/>
      <c r="N102" s="33" t="n"/>
      <c r="O102" s="26">
        <f>IF(OR($A102="",$D102&lt;&gt;"Action",$I102="",$J102="Clôturée"),"",$I102-'Paramètres'!$B$2)</f>
        <v/>
      </c>
      <c r="P102" s="13">
        <f>IF($A102="","",IF(AND($D102="Action",$J102&lt;&gt;"Clôturée",$J102&lt;&gt;"Abandonnée",$I102&lt;&gt;""),IF($I102&lt;'Paramètres'!$B$2,"En retard",IF($I102&lt;='Paramètres'!$B$2+7,"À échéance ≤ 7 j","")),""))</f>
        <v/>
      </c>
      <c r="Q102" s="33" t="n"/>
      <c r="R102" s="21" t="n"/>
    </row>
    <row r="103">
      <c r="A103" s="23" t="n"/>
      <c r="B103" s="23" t="n"/>
      <c r="C103" s="32">
        <f>IF($B103="","",IFERROR(INDEX('Réunions'!$C$2:$C$201,MATCH($B103,'Réunions'!$A$2:$A$201,0)),""))</f>
        <v/>
      </c>
      <c r="D103" s="23" t="n"/>
      <c r="E103" s="21" t="n"/>
      <c r="F103" s="21" t="n"/>
      <c r="G103" s="21" t="n"/>
      <c r="H103" s="23" t="n"/>
      <c r="I103" s="33" t="n"/>
      <c r="J103" s="23" t="n"/>
      <c r="K103" s="23" t="n"/>
      <c r="L103" s="23" t="n"/>
      <c r="M103" s="25" t="n"/>
      <c r="N103" s="33" t="n"/>
      <c r="O103" s="27">
        <f>IF(OR($A103="",$D103&lt;&gt;"Action",$I103="",$J103="Clôturée"),"",$I103-'Paramètres'!$B$2)</f>
        <v/>
      </c>
      <c r="P103" s="16">
        <f>IF($A103="","",IF(AND($D103="Action",$J103&lt;&gt;"Clôturée",$J103&lt;&gt;"Abandonnée",$I103&lt;&gt;""),IF($I103&lt;'Paramètres'!$B$2,"En retard",IF($I103&lt;='Paramètres'!$B$2+7,"À échéance ≤ 7 j","")),""))</f>
        <v/>
      </c>
      <c r="Q103" s="33" t="n"/>
      <c r="R103" s="21" t="n"/>
    </row>
    <row r="104">
      <c r="A104" s="23" t="n"/>
      <c r="B104" s="23" t="n"/>
      <c r="C104" s="31">
        <f>IF($B104="","",IFERROR(INDEX('Réunions'!$C$2:$C$201,MATCH($B104,'Réunions'!$A$2:$A$201,0)),""))</f>
        <v/>
      </c>
      <c r="D104" s="23" t="n"/>
      <c r="E104" s="21" t="n"/>
      <c r="F104" s="21" t="n"/>
      <c r="G104" s="21" t="n"/>
      <c r="H104" s="23" t="n"/>
      <c r="I104" s="33" t="n"/>
      <c r="J104" s="23" t="n"/>
      <c r="K104" s="23" t="n"/>
      <c r="L104" s="23" t="n"/>
      <c r="M104" s="25" t="n"/>
      <c r="N104" s="33" t="n"/>
      <c r="O104" s="26">
        <f>IF(OR($A104="",$D104&lt;&gt;"Action",$I104="",$J104="Clôturée"),"",$I104-'Paramètres'!$B$2)</f>
        <v/>
      </c>
      <c r="P104" s="13">
        <f>IF($A104="","",IF(AND($D104="Action",$J104&lt;&gt;"Clôturée",$J104&lt;&gt;"Abandonnée",$I104&lt;&gt;""),IF($I104&lt;'Paramètres'!$B$2,"En retard",IF($I104&lt;='Paramètres'!$B$2+7,"À échéance ≤ 7 j","")),""))</f>
        <v/>
      </c>
      <c r="Q104" s="33" t="n"/>
      <c r="R104" s="21" t="n"/>
    </row>
    <row r="105">
      <c r="A105" s="23" t="n"/>
      <c r="B105" s="23" t="n"/>
      <c r="C105" s="32">
        <f>IF($B105="","",IFERROR(INDEX('Réunions'!$C$2:$C$201,MATCH($B105,'Réunions'!$A$2:$A$201,0)),""))</f>
        <v/>
      </c>
      <c r="D105" s="23" t="n"/>
      <c r="E105" s="21" t="n"/>
      <c r="F105" s="21" t="n"/>
      <c r="G105" s="21" t="n"/>
      <c r="H105" s="23" t="n"/>
      <c r="I105" s="33" t="n"/>
      <c r="J105" s="23" t="n"/>
      <c r="K105" s="23" t="n"/>
      <c r="L105" s="23" t="n"/>
      <c r="M105" s="25" t="n"/>
      <c r="N105" s="33" t="n"/>
      <c r="O105" s="27">
        <f>IF(OR($A105="",$D105&lt;&gt;"Action",$I105="",$J105="Clôturée"),"",$I105-'Paramètres'!$B$2)</f>
        <v/>
      </c>
      <c r="P105" s="16">
        <f>IF($A105="","",IF(AND($D105="Action",$J105&lt;&gt;"Clôturée",$J105&lt;&gt;"Abandonnée",$I105&lt;&gt;""),IF($I105&lt;'Paramètres'!$B$2,"En retard",IF($I105&lt;='Paramètres'!$B$2+7,"À échéance ≤ 7 j","")),""))</f>
        <v/>
      </c>
      <c r="Q105" s="33" t="n"/>
      <c r="R105" s="21" t="n"/>
    </row>
    <row r="106">
      <c r="A106" s="23" t="n"/>
      <c r="B106" s="23" t="n"/>
      <c r="C106" s="31">
        <f>IF($B106="","",IFERROR(INDEX('Réunions'!$C$2:$C$201,MATCH($B106,'Réunions'!$A$2:$A$201,0)),""))</f>
        <v/>
      </c>
      <c r="D106" s="23" t="n"/>
      <c r="E106" s="21" t="n"/>
      <c r="F106" s="21" t="n"/>
      <c r="G106" s="21" t="n"/>
      <c r="H106" s="23" t="n"/>
      <c r="I106" s="33" t="n"/>
      <c r="J106" s="23" t="n"/>
      <c r="K106" s="23" t="n"/>
      <c r="L106" s="23" t="n"/>
      <c r="M106" s="25" t="n"/>
      <c r="N106" s="33" t="n"/>
      <c r="O106" s="26">
        <f>IF(OR($A106="",$D106&lt;&gt;"Action",$I106="",$J106="Clôturée"),"",$I106-'Paramètres'!$B$2)</f>
        <v/>
      </c>
      <c r="P106" s="13">
        <f>IF($A106="","",IF(AND($D106="Action",$J106&lt;&gt;"Clôturée",$J106&lt;&gt;"Abandonnée",$I106&lt;&gt;""),IF($I106&lt;'Paramètres'!$B$2,"En retard",IF($I106&lt;='Paramètres'!$B$2+7,"À échéance ≤ 7 j","")),""))</f>
        <v/>
      </c>
      <c r="Q106" s="33" t="n"/>
      <c r="R106" s="21" t="n"/>
    </row>
    <row r="107">
      <c r="A107" s="23" t="n"/>
      <c r="B107" s="23" t="n"/>
      <c r="C107" s="32">
        <f>IF($B107="","",IFERROR(INDEX('Réunions'!$C$2:$C$201,MATCH($B107,'Réunions'!$A$2:$A$201,0)),""))</f>
        <v/>
      </c>
      <c r="D107" s="23" t="n"/>
      <c r="E107" s="21" t="n"/>
      <c r="F107" s="21" t="n"/>
      <c r="G107" s="21" t="n"/>
      <c r="H107" s="23" t="n"/>
      <c r="I107" s="33" t="n"/>
      <c r="J107" s="23" t="n"/>
      <c r="K107" s="23" t="n"/>
      <c r="L107" s="23" t="n"/>
      <c r="M107" s="25" t="n"/>
      <c r="N107" s="33" t="n"/>
      <c r="O107" s="27">
        <f>IF(OR($A107="",$D107&lt;&gt;"Action",$I107="",$J107="Clôturée"),"",$I107-'Paramètres'!$B$2)</f>
        <v/>
      </c>
      <c r="P107" s="16">
        <f>IF($A107="","",IF(AND($D107="Action",$J107&lt;&gt;"Clôturée",$J107&lt;&gt;"Abandonnée",$I107&lt;&gt;""),IF($I107&lt;'Paramètres'!$B$2,"En retard",IF($I107&lt;='Paramètres'!$B$2+7,"À échéance ≤ 7 j","")),""))</f>
        <v/>
      </c>
      <c r="Q107" s="33" t="n"/>
      <c r="R107" s="21" t="n"/>
    </row>
    <row r="108">
      <c r="A108" s="23" t="n"/>
      <c r="B108" s="23" t="n"/>
      <c r="C108" s="31">
        <f>IF($B108="","",IFERROR(INDEX('Réunions'!$C$2:$C$201,MATCH($B108,'Réunions'!$A$2:$A$201,0)),""))</f>
        <v/>
      </c>
      <c r="D108" s="23" t="n"/>
      <c r="E108" s="21" t="n"/>
      <c r="F108" s="21" t="n"/>
      <c r="G108" s="21" t="n"/>
      <c r="H108" s="23" t="n"/>
      <c r="I108" s="33" t="n"/>
      <c r="J108" s="23" t="n"/>
      <c r="K108" s="23" t="n"/>
      <c r="L108" s="23" t="n"/>
      <c r="M108" s="25" t="n"/>
      <c r="N108" s="33" t="n"/>
      <c r="O108" s="26">
        <f>IF(OR($A108="",$D108&lt;&gt;"Action",$I108="",$J108="Clôturée"),"",$I108-'Paramètres'!$B$2)</f>
        <v/>
      </c>
      <c r="P108" s="13">
        <f>IF($A108="","",IF(AND($D108="Action",$J108&lt;&gt;"Clôturée",$J108&lt;&gt;"Abandonnée",$I108&lt;&gt;""),IF($I108&lt;'Paramètres'!$B$2,"En retard",IF($I108&lt;='Paramètres'!$B$2+7,"À échéance ≤ 7 j","")),""))</f>
        <v/>
      </c>
      <c r="Q108" s="33" t="n"/>
      <c r="R108" s="21" t="n"/>
    </row>
    <row r="109">
      <c r="A109" s="23" t="n"/>
      <c r="B109" s="23" t="n"/>
      <c r="C109" s="32">
        <f>IF($B109="","",IFERROR(INDEX('Réunions'!$C$2:$C$201,MATCH($B109,'Réunions'!$A$2:$A$201,0)),""))</f>
        <v/>
      </c>
      <c r="D109" s="23" t="n"/>
      <c r="E109" s="21" t="n"/>
      <c r="F109" s="21" t="n"/>
      <c r="G109" s="21" t="n"/>
      <c r="H109" s="23" t="n"/>
      <c r="I109" s="33" t="n"/>
      <c r="J109" s="23" t="n"/>
      <c r="K109" s="23" t="n"/>
      <c r="L109" s="23" t="n"/>
      <c r="M109" s="25" t="n"/>
      <c r="N109" s="33" t="n"/>
      <c r="O109" s="27">
        <f>IF(OR($A109="",$D109&lt;&gt;"Action",$I109="",$J109="Clôturée"),"",$I109-'Paramètres'!$B$2)</f>
        <v/>
      </c>
      <c r="P109" s="16">
        <f>IF($A109="","",IF(AND($D109="Action",$J109&lt;&gt;"Clôturée",$J109&lt;&gt;"Abandonnée",$I109&lt;&gt;""),IF($I109&lt;'Paramètres'!$B$2,"En retard",IF($I109&lt;='Paramètres'!$B$2+7,"À échéance ≤ 7 j","")),""))</f>
        <v/>
      </c>
      <c r="Q109" s="33" t="n"/>
      <c r="R109" s="21" t="n"/>
    </row>
    <row r="110">
      <c r="A110" s="23" t="n"/>
      <c r="B110" s="23" t="n"/>
      <c r="C110" s="31">
        <f>IF($B110="","",IFERROR(INDEX('Réunions'!$C$2:$C$201,MATCH($B110,'Réunions'!$A$2:$A$201,0)),""))</f>
        <v/>
      </c>
      <c r="D110" s="23" t="n"/>
      <c r="E110" s="21" t="n"/>
      <c r="F110" s="21" t="n"/>
      <c r="G110" s="21" t="n"/>
      <c r="H110" s="23" t="n"/>
      <c r="I110" s="33" t="n"/>
      <c r="J110" s="23" t="n"/>
      <c r="K110" s="23" t="n"/>
      <c r="L110" s="23" t="n"/>
      <c r="M110" s="25" t="n"/>
      <c r="N110" s="33" t="n"/>
      <c r="O110" s="26">
        <f>IF(OR($A110="",$D110&lt;&gt;"Action",$I110="",$J110="Clôturée"),"",$I110-'Paramètres'!$B$2)</f>
        <v/>
      </c>
      <c r="P110" s="13">
        <f>IF($A110="","",IF(AND($D110="Action",$J110&lt;&gt;"Clôturée",$J110&lt;&gt;"Abandonnée",$I110&lt;&gt;""),IF($I110&lt;'Paramètres'!$B$2,"En retard",IF($I110&lt;='Paramètres'!$B$2+7,"À échéance ≤ 7 j","")),""))</f>
        <v/>
      </c>
      <c r="Q110" s="33" t="n"/>
      <c r="R110" s="21" t="n"/>
    </row>
    <row r="111">
      <c r="A111" s="23" t="n"/>
      <c r="B111" s="23" t="n"/>
      <c r="C111" s="32">
        <f>IF($B111="","",IFERROR(INDEX('Réunions'!$C$2:$C$201,MATCH($B111,'Réunions'!$A$2:$A$201,0)),""))</f>
        <v/>
      </c>
      <c r="D111" s="23" t="n"/>
      <c r="E111" s="21" t="n"/>
      <c r="F111" s="21" t="n"/>
      <c r="G111" s="21" t="n"/>
      <c r="H111" s="23" t="n"/>
      <c r="I111" s="33" t="n"/>
      <c r="J111" s="23" t="n"/>
      <c r="K111" s="23" t="n"/>
      <c r="L111" s="23" t="n"/>
      <c r="M111" s="25" t="n"/>
      <c r="N111" s="33" t="n"/>
      <c r="O111" s="27">
        <f>IF(OR($A111="",$D111&lt;&gt;"Action",$I111="",$J111="Clôturée"),"",$I111-'Paramètres'!$B$2)</f>
        <v/>
      </c>
      <c r="P111" s="16">
        <f>IF($A111="","",IF(AND($D111="Action",$J111&lt;&gt;"Clôturée",$J111&lt;&gt;"Abandonnée",$I111&lt;&gt;""),IF($I111&lt;'Paramètres'!$B$2,"En retard",IF($I111&lt;='Paramètres'!$B$2+7,"À échéance ≤ 7 j","")),""))</f>
        <v/>
      </c>
      <c r="Q111" s="33" t="n"/>
      <c r="R111" s="21" t="n"/>
    </row>
    <row r="112">
      <c r="A112" s="23" t="n"/>
      <c r="B112" s="23" t="n"/>
      <c r="C112" s="31">
        <f>IF($B112="","",IFERROR(INDEX('Réunions'!$C$2:$C$201,MATCH($B112,'Réunions'!$A$2:$A$201,0)),""))</f>
        <v/>
      </c>
      <c r="D112" s="23" t="n"/>
      <c r="E112" s="21" t="n"/>
      <c r="F112" s="21" t="n"/>
      <c r="G112" s="21" t="n"/>
      <c r="H112" s="23" t="n"/>
      <c r="I112" s="33" t="n"/>
      <c r="J112" s="23" t="n"/>
      <c r="K112" s="23" t="n"/>
      <c r="L112" s="23" t="n"/>
      <c r="M112" s="25" t="n"/>
      <c r="N112" s="33" t="n"/>
      <c r="O112" s="26">
        <f>IF(OR($A112="",$D112&lt;&gt;"Action",$I112="",$J112="Clôturée"),"",$I112-'Paramètres'!$B$2)</f>
        <v/>
      </c>
      <c r="P112" s="13">
        <f>IF($A112="","",IF(AND($D112="Action",$J112&lt;&gt;"Clôturée",$J112&lt;&gt;"Abandonnée",$I112&lt;&gt;""),IF($I112&lt;'Paramètres'!$B$2,"En retard",IF($I112&lt;='Paramètres'!$B$2+7,"À échéance ≤ 7 j","")),""))</f>
        <v/>
      </c>
      <c r="Q112" s="33" t="n"/>
      <c r="R112" s="21" t="n"/>
    </row>
    <row r="113">
      <c r="A113" s="23" t="n"/>
      <c r="B113" s="23" t="n"/>
      <c r="C113" s="32">
        <f>IF($B113="","",IFERROR(INDEX('Réunions'!$C$2:$C$201,MATCH($B113,'Réunions'!$A$2:$A$201,0)),""))</f>
        <v/>
      </c>
      <c r="D113" s="23" t="n"/>
      <c r="E113" s="21" t="n"/>
      <c r="F113" s="21" t="n"/>
      <c r="G113" s="21" t="n"/>
      <c r="H113" s="23" t="n"/>
      <c r="I113" s="33" t="n"/>
      <c r="J113" s="23" t="n"/>
      <c r="K113" s="23" t="n"/>
      <c r="L113" s="23" t="n"/>
      <c r="M113" s="25" t="n"/>
      <c r="N113" s="33" t="n"/>
      <c r="O113" s="27">
        <f>IF(OR($A113="",$D113&lt;&gt;"Action",$I113="",$J113="Clôturée"),"",$I113-'Paramètres'!$B$2)</f>
        <v/>
      </c>
      <c r="P113" s="16">
        <f>IF($A113="","",IF(AND($D113="Action",$J113&lt;&gt;"Clôturée",$J113&lt;&gt;"Abandonnée",$I113&lt;&gt;""),IF($I113&lt;'Paramètres'!$B$2,"En retard",IF($I113&lt;='Paramètres'!$B$2+7,"À échéance ≤ 7 j","")),""))</f>
        <v/>
      </c>
      <c r="Q113" s="33" t="n"/>
      <c r="R113" s="21" t="n"/>
    </row>
    <row r="114">
      <c r="A114" s="23" t="n"/>
      <c r="B114" s="23" t="n"/>
      <c r="C114" s="31">
        <f>IF($B114="","",IFERROR(INDEX('Réunions'!$C$2:$C$201,MATCH($B114,'Réunions'!$A$2:$A$201,0)),""))</f>
        <v/>
      </c>
      <c r="D114" s="23" t="n"/>
      <c r="E114" s="21" t="n"/>
      <c r="F114" s="21" t="n"/>
      <c r="G114" s="21" t="n"/>
      <c r="H114" s="23" t="n"/>
      <c r="I114" s="33" t="n"/>
      <c r="J114" s="23" t="n"/>
      <c r="K114" s="23" t="n"/>
      <c r="L114" s="23" t="n"/>
      <c r="M114" s="25" t="n"/>
      <c r="N114" s="33" t="n"/>
      <c r="O114" s="26">
        <f>IF(OR($A114="",$D114&lt;&gt;"Action",$I114="",$J114="Clôturée"),"",$I114-'Paramètres'!$B$2)</f>
        <v/>
      </c>
      <c r="P114" s="13">
        <f>IF($A114="","",IF(AND($D114="Action",$J114&lt;&gt;"Clôturée",$J114&lt;&gt;"Abandonnée",$I114&lt;&gt;""),IF($I114&lt;'Paramètres'!$B$2,"En retard",IF($I114&lt;='Paramètres'!$B$2+7,"À échéance ≤ 7 j","")),""))</f>
        <v/>
      </c>
      <c r="Q114" s="33" t="n"/>
      <c r="R114" s="21" t="n"/>
    </row>
    <row r="115">
      <c r="A115" s="23" t="n"/>
      <c r="B115" s="23" t="n"/>
      <c r="C115" s="32">
        <f>IF($B115="","",IFERROR(INDEX('Réunions'!$C$2:$C$201,MATCH($B115,'Réunions'!$A$2:$A$201,0)),""))</f>
        <v/>
      </c>
      <c r="D115" s="23" t="n"/>
      <c r="E115" s="21" t="n"/>
      <c r="F115" s="21" t="n"/>
      <c r="G115" s="21" t="n"/>
      <c r="H115" s="23" t="n"/>
      <c r="I115" s="33" t="n"/>
      <c r="J115" s="23" t="n"/>
      <c r="K115" s="23" t="n"/>
      <c r="L115" s="23" t="n"/>
      <c r="M115" s="25" t="n"/>
      <c r="N115" s="33" t="n"/>
      <c r="O115" s="27">
        <f>IF(OR($A115="",$D115&lt;&gt;"Action",$I115="",$J115="Clôturée"),"",$I115-'Paramètres'!$B$2)</f>
        <v/>
      </c>
      <c r="P115" s="16">
        <f>IF($A115="","",IF(AND($D115="Action",$J115&lt;&gt;"Clôturée",$J115&lt;&gt;"Abandonnée",$I115&lt;&gt;""),IF($I115&lt;'Paramètres'!$B$2,"En retard",IF($I115&lt;='Paramètres'!$B$2+7,"À échéance ≤ 7 j","")),""))</f>
        <v/>
      </c>
      <c r="Q115" s="33" t="n"/>
      <c r="R115" s="21" t="n"/>
    </row>
    <row r="116">
      <c r="A116" s="23" t="n"/>
      <c r="B116" s="23" t="n"/>
      <c r="C116" s="31">
        <f>IF($B116="","",IFERROR(INDEX('Réunions'!$C$2:$C$201,MATCH($B116,'Réunions'!$A$2:$A$201,0)),""))</f>
        <v/>
      </c>
      <c r="D116" s="23" t="n"/>
      <c r="E116" s="21" t="n"/>
      <c r="F116" s="21" t="n"/>
      <c r="G116" s="21" t="n"/>
      <c r="H116" s="23" t="n"/>
      <c r="I116" s="33" t="n"/>
      <c r="J116" s="23" t="n"/>
      <c r="K116" s="23" t="n"/>
      <c r="L116" s="23" t="n"/>
      <c r="M116" s="25" t="n"/>
      <c r="N116" s="33" t="n"/>
      <c r="O116" s="26">
        <f>IF(OR($A116="",$D116&lt;&gt;"Action",$I116="",$J116="Clôturée"),"",$I116-'Paramètres'!$B$2)</f>
        <v/>
      </c>
      <c r="P116" s="13">
        <f>IF($A116="","",IF(AND($D116="Action",$J116&lt;&gt;"Clôturée",$J116&lt;&gt;"Abandonnée",$I116&lt;&gt;""),IF($I116&lt;'Paramètres'!$B$2,"En retard",IF($I116&lt;='Paramètres'!$B$2+7,"À échéance ≤ 7 j","")),""))</f>
        <v/>
      </c>
      <c r="Q116" s="33" t="n"/>
      <c r="R116" s="21" t="n"/>
    </row>
    <row r="117">
      <c r="A117" s="23" t="n"/>
      <c r="B117" s="23" t="n"/>
      <c r="C117" s="32">
        <f>IF($B117="","",IFERROR(INDEX('Réunions'!$C$2:$C$201,MATCH($B117,'Réunions'!$A$2:$A$201,0)),""))</f>
        <v/>
      </c>
      <c r="D117" s="23" t="n"/>
      <c r="E117" s="21" t="n"/>
      <c r="F117" s="21" t="n"/>
      <c r="G117" s="21" t="n"/>
      <c r="H117" s="23" t="n"/>
      <c r="I117" s="33" t="n"/>
      <c r="J117" s="23" t="n"/>
      <c r="K117" s="23" t="n"/>
      <c r="L117" s="23" t="n"/>
      <c r="M117" s="25" t="n"/>
      <c r="N117" s="33" t="n"/>
      <c r="O117" s="27">
        <f>IF(OR($A117="",$D117&lt;&gt;"Action",$I117="",$J117="Clôturée"),"",$I117-'Paramètres'!$B$2)</f>
        <v/>
      </c>
      <c r="P117" s="16">
        <f>IF($A117="","",IF(AND($D117="Action",$J117&lt;&gt;"Clôturée",$J117&lt;&gt;"Abandonnée",$I117&lt;&gt;""),IF($I117&lt;'Paramètres'!$B$2,"En retard",IF($I117&lt;='Paramètres'!$B$2+7,"À échéance ≤ 7 j","")),""))</f>
        <v/>
      </c>
      <c r="Q117" s="33" t="n"/>
      <c r="R117" s="21" t="n"/>
    </row>
    <row r="118">
      <c r="A118" s="23" t="n"/>
      <c r="B118" s="23" t="n"/>
      <c r="C118" s="31">
        <f>IF($B118="","",IFERROR(INDEX('Réunions'!$C$2:$C$201,MATCH($B118,'Réunions'!$A$2:$A$201,0)),""))</f>
        <v/>
      </c>
      <c r="D118" s="23" t="n"/>
      <c r="E118" s="21" t="n"/>
      <c r="F118" s="21" t="n"/>
      <c r="G118" s="21" t="n"/>
      <c r="H118" s="23" t="n"/>
      <c r="I118" s="33" t="n"/>
      <c r="J118" s="23" t="n"/>
      <c r="K118" s="23" t="n"/>
      <c r="L118" s="23" t="n"/>
      <c r="M118" s="25" t="n"/>
      <c r="N118" s="33" t="n"/>
      <c r="O118" s="26">
        <f>IF(OR($A118="",$D118&lt;&gt;"Action",$I118="",$J118="Clôturée"),"",$I118-'Paramètres'!$B$2)</f>
        <v/>
      </c>
      <c r="P118" s="13">
        <f>IF($A118="","",IF(AND($D118="Action",$J118&lt;&gt;"Clôturée",$J118&lt;&gt;"Abandonnée",$I118&lt;&gt;""),IF($I118&lt;'Paramètres'!$B$2,"En retard",IF($I118&lt;='Paramètres'!$B$2+7,"À échéance ≤ 7 j","")),""))</f>
        <v/>
      </c>
      <c r="Q118" s="33" t="n"/>
      <c r="R118" s="21" t="n"/>
    </row>
    <row r="119">
      <c r="A119" s="23" t="n"/>
      <c r="B119" s="23" t="n"/>
      <c r="C119" s="32">
        <f>IF($B119="","",IFERROR(INDEX('Réunions'!$C$2:$C$201,MATCH($B119,'Réunions'!$A$2:$A$201,0)),""))</f>
        <v/>
      </c>
      <c r="D119" s="23" t="n"/>
      <c r="E119" s="21" t="n"/>
      <c r="F119" s="21" t="n"/>
      <c r="G119" s="21" t="n"/>
      <c r="H119" s="23" t="n"/>
      <c r="I119" s="33" t="n"/>
      <c r="J119" s="23" t="n"/>
      <c r="K119" s="23" t="n"/>
      <c r="L119" s="23" t="n"/>
      <c r="M119" s="25" t="n"/>
      <c r="N119" s="33" t="n"/>
      <c r="O119" s="27">
        <f>IF(OR($A119="",$D119&lt;&gt;"Action",$I119="",$J119="Clôturée"),"",$I119-'Paramètres'!$B$2)</f>
        <v/>
      </c>
      <c r="P119" s="16">
        <f>IF($A119="","",IF(AND($D119="Action",$J119&lt;&gt;"Clôturée",$J119&lt;&gt;"Abandonnée",$I119&lt;&gt;""),IF($I119&lt;'Paramètres'!$B$2,"En retard",IF($I119&lt;='Paramètres'!$B$2+7,"À échéance ≤ 7 j","")),""))</f>
        <v/>
      </c>
      <c r="Q119" s="33" t="n"/>
      <c r="R119" s="21" t="n"/>
    </row>
    <row r="120">
      <c r="A120" s="23" t="n"/>
      <c r="B120" s="23" t="n"/>
      <c r="C120" s="31">
        <f>IF($B120="","",IFERROR(INDEX('Réunions'!$C$2:$C$201,MATCH($B120,'Réunions'!$A$2:$A$201,0)),""))</f>
        <v/>
      </c>
      <c r="D120" s="23" t="n"/>
      <c r="E120" s="21" t="n"/>
      <c r="F120" s="21" t="n"/>
      <c r="G120" s="21" t="n"/>
      <c r="H120" s="23" t="n"/>
      <c r="I120" s="33" t="n"/>
      <c r="J120" s="23" t="n"/>
      <c r="K120" s="23" t="n"/>
      <c r="L120" s="23" t="n"/>
      <c r="M120" s="25" t="n"/>
      <c r="N120" s="33" t="n"/>
      <c r="O120" s="26">
        <f>IF(OR($A120="",$D120&lt;&gt;"Action",$I120="",$J120="Clôturée"),"",$I120-'Paramètres'!$B$2)</f>
        <v/>
      </c>
      <c r="P120" s="13">
        <f>IF($A120="","",IF(AND($D120="Action",$J120&lt;&gt;"Clôturée",$J120&lt;&gt;"Abandonnée",$I120&lt;&gt;""),IF($I120&lt;'Paramètres'!$B$2,"En retard",IF($I120&lt;='Paramètres'!$B$2+7,"À échéance ≤ 7 j","")),""))</f>
        <v/>
      </c>
      <c r="Q120" s="33" t="n"/>
      <c r="R120" s="21" t="n"/>
    </row>
    <row r="121">
      <c r="A121" s="23" t="n"/>
      <c r="B121" s="23" t="n"/>
      <c r="C121" s="32">
        <f>IF($B121="","",IFERROR(INDEX('Réunions'!$C$2:$C$201,MATCH($B121,'Réunions'!$A$2:$A$201,0)),""))</f>
        <v/>
      </c>
      <c r="D121" s="23" t="n"/>
      <c r="E121" s="21" t="n"/>
      <c r="F121" s="21" t="n"/>
      <c r="G121" s="21" t="n"/>
      <c r="H121" s="23" t="n"/>
      <c r="I121" s="33" t="n"/>
      <c r="J121" s="23" t="n"/>
      <c r="K121" s="23" t="n"/>
      <c r="L121" s="23" t="n"/>
      <c r="M121" s="25" t="n"/>
      <c r="N121" s="33" t="n"/>
      <c r="O121" s="27">
        <f>IF(OR($A121="",$D121&lt;&gt;"Action",$I121="",$J121="Clôturée"),"",$I121-'Paramètres'!$B$2)</f>
        <v/>
      </c>
      <c r="P121" s="16">
        <f>IF($A121="","",IF(AND($D121="Action",$J121&lt;&gt;"Clôturée",$J121&lt;&gt;"Abandonnée",$I121&lt;&gt;""),IF($I121&lt;'Paramètres'!$B$2,"En retard",IF($I121&lt;='Paramètres'!$B$2+7,"À échéance ≤ 7 j","")),""))</f>
        <v/>
      </c>
      <c r="Q121" s="33" t="n"/>
      <c r="R121" s="21" t="n"/>
    </row>
    <row r="122">
      <c r="A122" s="23" t="n"/>
      <c r="B122" s="23" t="n"/>
      <c r="C122" s="31">
        <f>IF($B122="","",IFERROR(INDEX('Réunions'!$C$2:$C$201,MATCH($B122,'Réunions'!$A$2:$A$201,0)),""))</f>
        <v/>
      </c>
      <c r="D122" s="23" t="n"/>
      <c r="E122" s="21" t="n"/>
      <c r="F122" s="21" t="n"/>
      <c r="G122" s="21" t="n"/>
      <c r="H122" s="23" t="n"/>
      <c r="I122" s="33" t="n"/>
      <c r="J122" s="23" t="n"/>
      <c r="K122" s="23" t="n"/>
      <c r="L122" s="23" t="n"/>
      <c r="M122" s="25" t="n"/>
      <c r="N122" s="33" t="n"/>
      <c r="O122" s="26">
        <f>IF(OR($A122="",$D122&lt;&gt;"Action",$I122="",$J122="Clôturée"),"",$I122-'Paramètres'!$B$2)</f>
        <v/>
      </c>
      <c r="P122" s="13">
        <f>IF($A122="","",IF(AND($D122="Action",$J122&lt;&gt;"Clôturée",$J122&lt;&gt;"Abandonnée",$I122&lt;&gt;""),IF($I122&lt;'Paramètres'!$B$2,"En retard",IF($I122&lt;='Paramètres'!$B$2+7,"À échéance ≤ 7 j","")),""))</f>
        <v/>
      </c>
      <c r="Q122" s="33" t="n"/>
      <c r="R122" s="21" t="n"/>
    </row>
    <row r="123">
      <c r="A123" s="23" t="n"/>
      <c r="B123" s="23" t="n"/>
      <c r="C123" s="32">
        <f>IF($B123="","",IFERROR(INDEX('Réunions'!$C$2:$C$201,MATCH($B123,'Réunions'!$A$2:$A$201,0)),""))</f>
        <v/>
      </c>
      <c r="D123" s="23" t="n"/>
      <c r="E123" s="21" t="n"/>
      <c r="F123" s="21" t="n"/>
      <c r="G123" s="21" t="n"/>
      <c r="H123" s="23" t="n"/>
      <c r="I123" s="33" t="n"/>
      <c r="J123" s="23" t="n"/>
      <c r="K123" s="23" t="n"/>
      <c r="L123" s="23" t="n"/>
      <c r="M123" s="25" t="n"/>
      <c r="N123" s="33" t="n"/>
      <c r="O123" s="27">
        <f>IF(OR($A123="",$D123&lt;&gt;"Action",$I123="",$J123="Clôturée"),"",$I123-'Paramètres'!$B$2)</f>
        <v/>
      </c>
      <c r="P123" s="16">
        <f>IF($A123="","",IF(AND($D123="Action",$J123&lt;&gt;"Clôturée",$J123&lt;&gt;"Abandonnée",$I123&lt;&gt;""),IF($I123&lt;'Paramètres'!$B$2,"En retard",IF($I123&lt;='Paramètres'!$B$2+7,"À échéance ≤ 7 j","")),""))</f>
        <v/>
      </c>
      <c r="Q123" s="33" t="n"/>
      <c r="R123" s="21" t="n"/>
    </row>
    <row r="124">
      <c r="A124" s="23" t="n"/>
      <c r="B124" s="23" t="n"/>
      <c r="C124" s="31">
        <f>IF($B124="","",IFERROR(INDEX('Réunions'!$C$2:$C$201,MATCH($B124,'Réunions'!$A$2:$A$201,0)),""))</f>
        <v/>
      </c>
      <c r="D124" s="23" t="n"/>
      <c r="E124" s="21" t="n"/>
      <c r="F124" s="21" t="n"/>
      <c r="G124" s="21" t="n"/>
      <c r="H124" s="23" t="n"/>
      <c r="I124" s="33" t="n"/>
      <c r="J124" s="23" t="n"/>
      <c r="K124" s="23" t="n"/>
      <c r="L124" s="23" t="n"/>
      <c r="M124" s="25" t="n"/>
      <c r="N124" s="33" t="n"/>
      <c r="O124" s="26">
        <f>IF(OR($A124="",$D124&lt;&gt;"Action",$I124="",$J124="Clôturée"),"",$I124-'Paramètres'!$B$2)</f>
        <v/>
      </c>
      <c r="P124" s="13">
        <f>IF($A124="","",IF(AND($D124="Action",$J124&lt;&gt;"Clôturée",$J124&lt;&gt;"Abandonnée",$I124&lt;&gt;""),IF($I124&lt;'Paramètres'!$B$2,"En retard",IF($I124&lt;='Paramètres'!$B$2+7,"À échéance ≤ 7 j","")),""))</f>
        <v/>
      </c>
      <c r="Q124" s="33" t="n"/>
      <c r="R124" s="21" t="n"/>
    </row>
    <row r="125">
      <c r="A125" s="23" t="n"/>
      <c r="B125" s="23" t="n"/>
      <c r="C125" s="32">
        <f>IF($B125="","",IFERROR(INDEX('Réunions'!$C$2:$C$201,MATCH($B125,'Réunions'!$A$2:$A$201,0)),""))</f>
        <v/>
      </c>
      <c r="D125" s="23" t="n"/>
      <c r="E125" s="21" t="n"/>
      <c r="F125" s="21" t="n"/>
      <c r="G125" s="21" t="n"/>
      <c r="H125" s="23" t="n"/>
      <c r="I125" s="33" t="n"/>
      <c r="J125" s="23" t="n"/>
      <c r="K125" s="23" t="n"/>
      <c r="L125" s="23" t="n"/>
      <c r="M125" s="25" t="n"/>
      <c r="N125" s="33" t="n"/>
      <c r="O125" s="27">
        <f>IF(OR($A125="",$D125&lt;&gt;"Action",$I125="",$J125="Clôturée"),"",$I125-'Paramètres'!$B$2)</f>
        <v/>
      </c>
      <c r="P125" s="16">
        <f>IF($A125="","",IF(AND($D125="Action",$J125&lt;&gt;"Clôturée",$J125&lt;&gt;"Abandonnée",$I125&lt;&gt;""),IF($I125&lt;'Paramètres'!$B$2,"En retard",IF($I125&lt;='Paramètres'!$B$2+7,"À échéance ≤ 7 j","")),""))</f>
        <v/>
      </c>
      <c r="Q125" s="33" t="n"/>
      <c r="R125" s="21" t="n"/>
    </row>
    <row r="126">
      <c r="A126" s="23" t="n"/>
      <c r="B126" s="23" t="n"/>
      <c r="C126" s="31">
        <f>IF($B126="","",IFERROR(INDEX('Réunions'!$C$2:$C$201,MATCH($B126,'Réunions'!$A$2:$A$201,0)),""))</f>
        <v/>
      </c>
      <c r="D126" s="23" t="n"/>
      <c r="E126" s="21" t="n"/>
      <c r="F126" s="21" t="n"/>
      <c r="G126" s="21" t="n"/>
      <c r="H126" s="23" t="n"/>
      <c r="I126" s="33" t="n"/>
      <c r="J126" s="23" t="n"/>
      <c r="K126" s="23" t="n"/>
      <c r="L126" s="23" t="n"/>
      <c r="M126" s="25" t="n"/>
      <c r="N126" s="33" t="n"/>
      <c r="O126" s="26">
        <f>IF(OR($A126="",$D126&lt;&gt;"Action",$I126="",$J126="Clôturée"),"",$I126-'Paramètres'!$B$2)</f>
        <v/>
      </c>
      <c r="P126" s="13">
        <f>IF($A126="","",IF(AND($D126="Action",$J126&lt;&gt;"Clôturée",$J126&lt;&gt;"Abandonnée",$I126&lt;&gt;""),IF($I126&lt;'Paramètres'!$B$2,"En retard",IF($I126&lt;='Paramètres'!$B$2+7,"À échéance ≤ 7 j","")),""))</f>
        <v/>
      </c>
      <c r="Q126" s="33" t="n"/>
      <c r="R126" s="21" t="n"/>
    </row>
    <row r="127">
      <c r="A127" s="23" t="n"/>
      <c r="B127" s="23" t="n"/>
      <c r="C127" s="32">
        <f>IF($B127="","",IFERROR(INDEX('Réunions'!$C$2:$C$201,MATCH($B127,'Réunions'!$A$2:$A$201,0)),""))</f>
        <v/>
      </c>
      <c r="D127" s="23" t="n"/>
      <c r="E127" s="21" t="n"/>
      <c r="F127" s="21" t="n"/>
      <c r="G127" s="21" t="n"/>
      <c r="H127" s="23" t="n"/>
      <c r="I127" s="33" t="n"/>
      <c r="J127" s="23" t="n"/>
      <c r="K127" s="23" t="n"/>
      <c r="L127" s="23" t="n"/>
      <c r="M127" s="25" t="n"/>
      <c r="N127" s="33" t="n"/>
      <c r="O127" s="27">
        <f>IF(OR($A127="",$D127&lt;&gt;"Action",$I127="",$J127="Clôturée"),"",$I127-'Paramètres'!$B$2)</f>
        <v/>
      </c>
      <c r="P127" s="16">
        <f>IF($A127="","",IF(AND($D127="Action",$J127&lt;&gt;"Clôturée",$J127&lt;&gt;"Abandonnée",$I127&lt;&gt;""),IF($I127&lt;'Paramètres'!$B$2,"En retard",IF($I127&lt;='Paramètres'!$B$2+7,"À échéance ≤ 7 j","")),""))</f>
        <v/>
      </c>
      <c r="Q127" s="33" t="n"/>
      <c r="R127" s="21" t="n"/>
    </row>
    <row r="128">
      <c r="A128" s="23" t="n"/>
      <c r="B128" s="23" t="n"/>
      <c r="C128" s="31">
        <f>IF($B128="","",IFERROR(INDEX('Réunions'!$C$2:$C$201,MATCH($B128,'Réunions'!$A$2:$A$201,0)),""))</f>
        <v/>
      </c>
      <c r="D128" s="23" t="n"/>
      <c r="E128" s="21" t="n"/>
      <c r="F128" s="21" t="n"/>
      <c r="G128" s="21" t="n"/>
      <c r="H128" s="23" t="n"/>
      <c r="I128" s="33" t="n"/>
      <c r="J128" s="23" t="n"/>
      <c r="K128" s="23" t="n"/>
      <c r="L128" s="23" t="n"/>
      <c r="M128" s="25" t="n"/>
      <c r="N128" s="33" t="n"/>
      <c r="O128" s="26">
        <f>IF(OR($A128="",$D128&lt;&gt;"Action",$I128="",$J128="Clôturée"),"",$I128-'Paramètres'!$B$2)</f>
        <v/>
      </c>
      <c r="P128" s="13">
        <f>IF($A128="","",IF(AND($D128="Action",$J128&lt;&gt;"Clôturée",$J128&lt;&gt;"Abandonnée",$I128&lt;&gt;""),IF($I128&lt;'Paramètres'!$B$2,"En retard",IF($I128&lt;='Paramètres'!$B$2+7,"À échéance ≤ 7 j","")),""))</f>
        <v/>
      </c>
      <c r="Q128" s="33" t="n"/>
      <c r="R128" s="21" t="n"/>
    </row>
    <row r="129">
      <c r="A129" s="23" t="n"/>
      <c r="B129" s="23" t="n"/>
      <c r="C129" s="32">
        <f>IF($B129="","",IFERROR(INDEX('Réunions'!$C$2:$C$201,MATCH($B129,'Réunions'!$A$2:$A$201,0)),""))</f>
        <v/>
      </c>
      <c r="D129" s="23" t="n"/>
      <c r="E129" s="21" t="n"/>
      <c r="F129" s="21" t="n"/>
      <c r="G129" s="21" t="n"/>
      <c r="H129" s="23" t="n"/>
      <c r="I129" s="33" t="n"/>
      <c r="J129" s="23" t="n"/>
      <c r="K129" s="23" t="n"/>
      <c r="L129" s="23" t="n"/>
      <c r="M129" s="25" t="n"/>
      <c r="N129" s="33" t="n"/>
      <c r="O129" s="27">
        <f>IF(OR($A129="",$D129&lt;&gt;"Action",$I129="",$J129="Clôturée"),"",$I129-'Paramètres'!$B$2)</f>
        <v/>
      </c>
      <c r="P129" s="16">
        <f>IF($A129="","",IF(AND($D129="Action",$J129&lt;&gt;"Clôturée",$J129&lt;&gt;"Abandonnée",$I129&lt;&gt;""),IF($I129&lt;'Paramètres'!$B$2,"En retard",IF($I129&lt;='Paramètres'!$B$2+7,"À échéance ≤ 7 j","")),""))</f>
        <v/>
      </c>
      <c r="Q129" s="33" t="n"/>
      <c r="R129" s="21" t="n"/>
    </row>
    <row r="130">
      <c r="A130" s="23" t="n"/>
      <c r="B130" s="23" t="n"/>
      <c r="C130" s="31">
        <f>IF($B130="","",IFERROR(INDEX('Réunions'!$C$2:$C$201,MATCH($B130,'Réunions'!$A$2:$A$201,0)),""))</f>
        <v/>
      </c>
      <c r="D130" s="23" t="n"/>
      <c r="E130" s="21" t="n"/>
      <c r="F130" s="21" t="n"/>
      <c r="G130" s="21" t="n"/>
      <c r="H130" s="23" t="n"/>
      <c r="I130" s="33" t="n"/>
      <c r="J130" s="23" t="n"/>
      <c r="K130" s="23" t="n"/>
      <c r="L130" s="23" t="n"/>
      <c r="M130" s="25" t="n"/>
      <c r="N130" s="33" t="n"/>
      <c r="O130" s="26">
        <f>IF(OR($A130="",$D130&lt;&gt;"Action",$I130="",$J130="Clôturée"),"",$I130-'Paramètres'!$B$2)</f>
        <v/>
      </c>
      <c r="P130" s="13">
        <f>IF($A130="","",IF(AND($D130="Action",$J130&lt;&gt;"Clôturée",$J130&lt;&gt;"Abandonnée",$I130&lt;&gt;""),IF($I130&lt;'Paramètres'!$B$2,"En retard",IF($I130&lt;='Paramètres'!$B$2+7,"À échéance ≤ 7 j","")),""))</f>
        <v/>
      </c>
      <c r="Q130" s="33" t="n"/>
      <c r="R130" s="21" t="n"/>
    </row>
    <row r="131">
      <c r="A131" s="23" t="n"/>
      <c r="B131" s="23" t="n"/>
      <c r="C131" s="32">
        <f>IF($B131="","",IFERROR(INDEX('Réunions'!$C$2:$C$201,MATCH($B131,'Réunions'!$A$2:$A$201,0)),""))</f>
        <v/>
      </c>
      <c r="D131" s="23" t="n"/>
      <c r="E131" s="21" t="n"/>
      <c r="F131" s="21" t="n"/>
      <c r="G131" s="21" t="n"/>
      <c r="H131" s="23" t="n"/>
      <c r="I131" s="33" t="n"/>
      <c r="J131" s="23" t="n"/>
      <c r="K131" s="23" t="n"/>
      <c r="L131" s="23" t="n"/>
      <c r="M131" s="25" t="n"/>
      <c r="N131" s="33" t="n"/>
      <c r="O131" s="27">
        <f>IF(OR($A131="",$D131&lt;&gt;"Action",$I131="",$J131="Clôturée"),"",$I131-'Paramètres'!$B$2)</f>
        <v/>
      </c>
      <c r="P131" s="16">
        <f>IF($A131="","",IF(AND($D131="Action",$J131&lt;&gt;"Clôturée",$J131&lt;&gt;"Abandonnée",$I131&lt;&gt;""),IF($I131&lt;'Paramètres'!$B$2,"En retard",IF($I131&lt;='Paramètres'!$B$2+7,"À échéance ≤ 7 j","")),""))</f>
        <v/>
      </c>
      <c r="Q131" s="33" t="n"/>
      <c r="R131" s="21" t="n"/>
    </row>
    <row r="132">
      <c r="A132" s="23" t="n"/>
      <c r="B132" s="23" t="n"/>
      <c r="C132" s="31">
        <f>IF($B132="","",IFERROR(INDEX('Réunions'!$C$2:$C$201,MATCH($B132,'Réunions'!$A$2:$A$201,0)),""))</f>
        <v/>
      </c>
      <c r="D132" s="23" t="n"/>
      <c r="E132" s="21" t="n"/>
      <c r="F132" s="21" t="n"/>
      <c r="G132" s="21" t="n"/>
      <c r="H132" s="23" t="n"/>
      <c r="I132" s="33" t="n"/>
      <c r="J132" s="23" t="n"/>
      <c r="K132" s="23" t="n"/>
      <c r="L132" s="23" t="n"/>
      <c r="M132" s="25" t="n"/>
      <c r="N132" s="33" t="n"/>
      <c r="O132" s="26">
        <f>IF(OR($A132="",$D132&lt;&gt;"Action",$I132="",$J132="Clôturée"),"",$I132-'Paramètres'!$B$2)</f>
        <v/>
      </c>
      <c r="P132" s="13">
        <f>IF($A132="","",IF(AND($D132="Action",$J132&lt;&gt;"Clôturée",$J132&lt;&gt;"Abandonnée",$I132&lt;&gt;""),IF($I132&lt;'Paramètres'!$B$2,"En retard",IF($I132&lt;='Paramètres'!$B$2+7,"À échéance ≤ 7 j","")),""))</f>
        <v/>
      </c>
      <c r="Q132" s="33" t="n"/>
      <c r="R132" s="21" t="n"/>
    </row>
    <row r="133">
      <c r="A133" s="23" t="n"/>
      <c r="B133" s="23" t="n"/>
      <c r="C133" s="32">
        <f>IF($B133="","",IFERROR(INDEX('Réunions'!$C$2:$C$201,MATCH($B133,'Réunions'!$A$2:$A$201,0)),""))</f>
        <v/>
      </c>
      <c r="D133" s="23" t="n"/>
      <c r="E133" s="21" t="n"/>
      <c r="F133" s="21" t="n"/>
      <c r="G133" s="21" t="n"/>
      <c r="H133" s="23" t="n"/>
      <c r="I133" s="33" t="n"/>
      <c r="J133" s="23" t="n"/>
      <c r="K133" s="23" t="n"/>
      <c r="L133" s="23" t="n"/>
      <c r="M133" s="25" t="n"/>
      <c r="N133" s="33" t="n"/>
      <c r="O133" s="27">
        <f>IF(OR($A133="",$D133&lt;&gt;"Action",$I133="",$J133="Clôturée"),"",$I133-'Paramètres'!$B$2)</f>
        <v/>
      </c>
      <c r="P133" s="16">
        <f>IF($A133="","",IF(AND($D133="Action",$J133&lt;&gt;"Clôturée",$J133&lt;&gt;"Abandonnée",$I133&lt;&gt;""),IF($I133&lt;'Paramètres'!$B$2,"En retard",IF($I133&lt;='Paramètres'!$B$2+7,"À échéance ≤ 7 j","")),""))</f>
        <v/>
      </c>
      <c r="Q133" s="33" t="n"/>
      <c r="R133" s="21" t="n"/>
    </row>
    <row r="134">
      <c r="A134" s="23" t="n"/>
      <c r="B134" s="23" t="n"/>
      <c r="C134" s="31">
        <f>IF($B134="","",IFERROR(INDEX('Réunions'!$C$2:$C$201,MATCH($B134,'Réunions'!$A$2:$A$201,0)),""))</f>
        <v/>
      </c>
      <c r="D134" s="23" t="n"/>
      <c r="E134" s="21" t="n"/>
      <c r="F134" s="21" t="n"/>
      <c r="G134" s="21" t="n"/>
      <c r="H134" s="23" t="n"/>
      <c r="I134" s="33" t="n"/>
      <c r="J134" s="23" t="n"/>
      <c r="K134" s="23" t="n"/>
      <c r="L134" s="23" t="n"/>
      <c r="M134" s="25" t="n"/>
      <c r="N134" s="33" t="n"/>
      <c r="O134" s="26">
        <f>IF(OR($A134="",$D134&lt;&gt;"Action",$I134="",$J134="Clôturée"),"",$I134-'Paramètres'!$B$2)</f>
        <v/>
      </c>
      <c r="P134" s="13">
        <f>IF($A134="","",IF(AND($D134="Action",$J134&lt;&gt;"Clôturée",$J134&lt;&gt;"Abandonnée",$I134&lt;&gt;""),IF($I134&lt;'Paramètres'!$B$2,"En retard",IF($I134&lt;='Paramètres'!$B$2+7,"À échéance ≤ 7 j","")),""))</f>
        <v/>
      </c>
      <c r="Q134" s="33" t="n"/>
      <c r="R134" s="21" t="n"/>
    </row>
    <row r="135">
      <c r="A135" s="23" t="n"/>
      <c r="B135" s="23" t="n"/>
      <c r="C135" s="32">
        <f>IF($B135="","",IFERROR(INDEX('Réunions'!$C$2:$C$201,MATCH($B135,'Réunions'!$A$2:$A$201,0)),""))</f>
        <v/>
      </c>
      <c r="D135" s="23" t="n"/>
      <c r="E135" s="21" t="n"/>
      <c r="F135" s="21" t="n"/>
      <c r="G135" s="21" t="n"/>
      <c r="H135" s="23" t="n"/>
      <c r="I135" s="33" t="n"/>
      <c r="J135" s="23" t="n"/>
      <c r="K135" s="23" t="n"/>
      <c r="L135" s="23" t="n"/>
      <c r="M135" s="25" t="n"/>
      <c r="N135" s="33" t="n"/>
      <c r="O135" s="27">
        <f>IF(OR($A135="",$D135&lt;&gt;"Action",$I135="",$J135="Clôturée"),"",$I135-'Paramètres'!$B$2)</f>
        <v/>
      </c>
      <c r="P135" s="16">
        <f>IF($A135="","",IF(AND($D135="Action",$J135&lt;&gt;"Clôturée",$J135&lt;&gt;"Abandonnée",$I135&lt;&gt;""),IF($I135&lt;'Paramètres'!$B$2,"En retard",IF($I135&lt;='Paramètres'!$B$2+7,"À échéance ≤ 7 j","")),""))</f>
        <v/>
      </c>
      <c r="Q135" s="33" t="n"/>
      <c r="R135" s="21" t="n"/>
    </row>
    <row r="136">
      <c r="A136" s="23" t="n"/>
      <c r="B136" s="23" t="n"/>
      <c r="C136" s="31">
        <f>IF($B136="","",IFERROR(INDEX('Réunions'!$C$2:$C$201,MATCH($B136,'Réunions'!$A$2:$A$201,0)),""))</f>
        <v/>
      </c>
      <c r="D136" s="23" t="n"/>
      <c r="E136" s="21" t="n"/>
      <c r="F136" s="21" t="n"/>
      <c r="G136" s="21" t="n"/>
      <c r="H136" s="23" t="n"/>
      <c r="I136" s="33" t="n"/>
      <c r="J136" s="23" t="n"/>
      <c r="K136" s="23" t="n"/>
      <c r="L136" s="23" t="n"/>
      <c r="M136" s="25" t="n"/>
      <c r="N136" s="33" t="n"/>
      <c r="O136" s="26">
        <f>IF(OR($A136="",$D136&lt;&gt;"Action",$I136="",$J136="Clôturée"),"",$I136-'Paramètres'!$B$2)</f>
        <v/>
      </c>
      <c r="P136" s="13">
        <f>IF($A136="","",IF(AND($D136="Action",$J136&lt;&gt;"Clôturée",$J136&lt;&gt;"Abandonnée",$I136&lt;&gt;""),IF($I136&lt;'Paramètres'!$B$2,"En retard",IF($I136&lt;='Paramètres'!$B$2+7,"À échéance ≤ 7 j","")),""))</f>
        <v/>
      </c>
      <c r="Q136" s="33" t="n"/>
      <c r="R136" s="21" t="n"/>
    </row>
    <row r="137">
      <c r="A137" s="23" t="n"/>
      <c r="B137" s="23" t="n"/>
      <c r="C137" s="32">
        <f>IF($B137="","",IFERROR(INDEX('Réunions'!$C$2:$C$201,MATCH($B137,'Réunions'!$A$2:$A$201,0)),""))</f>
        <v/>
      </c>
      <c r="D137" s="23" t="n"/>
      <c r="E137" s="21" t="n"/>
      <c r="F137" s="21" t="n"/>
      <c r="G137" s="21" t="n"/>
      <c r="H137" s="23" t="n"/>
      <c r="I137" s="33" t="n"/>
      <c r="J137" s="23" t="n"/>
      <c r="K137" s="23" t="n"/>
      <c r="L137" s="23" t="n"/>
      <c r="M137" s="25" t="n"/>
      <c r="N137" s="33" t="n"/>
      <c r="O137" s="27">
        <f>IF(OR($A137="",$D137&lt;&gt;"Action",$I137="",$J137="Clôturée"),"",$I137-'Paramètres'!$B$2)</f>
        <v/>
      </c>
      <c r="P137" s="16">
        <f>IF($A137="","",IF(AND($D137="Action",$J137&lt;&gt;"Clôturée",$J137&lt;&gt;"Abandonnée",$I137&lt;&gt;""),IF($I137&lt;'Paramètres'!$B$2,"En retard",IF($I137&lt;='Paramètres'!$B$2+7,"À échéance ≤ 7 j","")),""))</f>
        <v/>
      </c>
      <c r="Q137" s="33" t="n"/>
      <c r="R137" s="21" t="n"/>
    </row>
    <row r="138">
      <c r="A138" s="23" t="n"/>
      <c r="B138" s="23" t="n"/>
      <c r="C138" s="31">
        <f>IF($B138="","",IFERROR(INDEX('Réunions'!$C$2:$C$201,MATCH($B138,'Réunions'!$A$2:$A$201,0)),""))</f>
        <v/>
      </c>
      <c r="D138" s="23" t="n"/>
      <c r="E138" s="21" t="n"/>
      <c r="F138" s="21" t="n"/>
      <c r="G138" s="21" t="n"/>
      <c r="H138" s="23" t="n"/>
      <c r="I138" s="33" t="n"/>
      <c r="J138" s="23" t="n"/>
      <c r="K138" s="23" t="n"/>
      <c r="L138" s="23" t="n"/>
      <c r="M138" s="25" t="n"/>
      <c r="N138" s="33" t="n"/>
      <c r="O138" s="26">
        <f>IF(OR($A138="",$D138&lt;&gt;"Action",$I138="",$J138="Clôturée"),"",$I138-'Paramètres'!$B$2)</f>
        <v/>
      </c>
      <c r="P138" s="13">
        <f>IF($A138="","",IF(AND($D138="Action",$J138&lt;&gt;"Clôturée",$J138&lt;&gt;"Abandonnée",$I138&lt;&gt;""),IF($I138&lt;'Paramètres'!$B$2,"En retard",IF($I138&lt;='Paramètres'!$B$2+7,"À échéance ≤ 7 j","")),""))</f>
        <v/>
      </c>
      <c r="Q138" s="33" t="n"/>
      <c r="R138" s="21" t="n"/>
    </row>
    <row r="139">
      <c r="A139" s="23" t="n"/>
      <c r="B139" s="23" t="n"/>
      <c r="C139" s="32">
        <f>IF($B139="","",IFERROR(INDEX('Réunions'!$C$2:$C$201,MATCH($B139,'Réunions'!$A$2:$A$201,0)),""))</f>
        <v/>
      </c>
      <c r="D139" s="23" t="n"/>
      <c r="E139" s="21" t="n"/>
      <c r="F139" s="21" t="n"/>
      <c r="G139" s="21" t="n"/>
      <c r="H139" s="23" t="n"/>
      <c r="I139" s="33" t="n"/>
      <c r="J139" s="23" t="n"/>
      <c r="K139" s="23" t="n"/>
      <c r="L139" s="23" t="n"/>
      <c r="M139" s="25" t="n"/>
      <c r="N139" s="33" t="n"/>
      <c r="O139" s="27">
        <f>IF(OR($A139="",$D139&lt;&gt;"Action",$I139="",$J139="Clôturée"),"",$I139-'Paramètres'!$B$2)</f>
        <v/>
      </c>
      <c r="P139" s="16">
        <f>IF($A139="","",IF(AND($D139="Action",$J139&lt;&gt;"Clôturée",$J139&lt;&gt;"Abandonnée",$I139&lt;&gt;""),IF($I139&lt;'Paramètres'!$B$2,"En retard",IF($I139&lt;='Paramètres'!$B$2+7,"À échéance ≤ 7 j","")),""))</f>
        <v/>
      </c>
      <c r="Q139" s="33" t="n"/>
      <c r="R139" s="21" t="n"/>
    </row>
    <row r="140">
      <c r="A140" s="23" t="n"/>
      <c r="B140" s="23" t="n"/>
      <c r="C140" s="31">
        <f>IF($B140="","",IFERROR(INDEX('Réunions'!$C$2:$C$201,MATCH($B140,'Réunions'!$A$2:$A$201,0)),""))</f>
        <v/>
      </c>
      <c r="D140" s="23" t="n"/>
      <c r="E140" s="21" t="n"/>
      <c r="F140" s="21" t="n"/>
      <c r="G140" s="21" t="n"/>
      <c r="H140" s="23" t="n"/>
      <c r="I140" s="33" t="n"/>
      <c r="J140" s="23" t="n"/>
      <c r="K140" s="23" t="n"/>
      <c r="L140" s="23" t="n"/>
      <c r="M140" s="25" t="n"/>
      <c r="N140" s="33" t="n"/>
      <c r="O140" s="26">
        <f>IF(OR($A140="",$D140&lt;&gt;"Action",$I140="",$J140="Clôturée"),"",$I140-'Paramètres'!$B$2)</f>
        <v/>
      </c>
      <c r="P140" s="13">
        <f>IF($A140="","",IF(AND($D140="Action",$J140&lt;&gt;"Clôturée",$J140&lt;&gt;"Abandonnée",$I140&lt;&gt;""),IF($I140&lt;'Paramètres'!$B$2,"En retard",IF($I140&lt;='Paramètres'!$B$2+7,"À échéance ≤ 7 j","")),""))</f>
        <v/>
      </c>
      <c r="Q140" s="33" t="n"/>
      <c r="R140" s="21" t="n"/>
    </row>
    <row r="141">
      <c r="A141" s="23" t="n"/>
      <c r="B141" s="23" t="n"/>
      <c r="C141" s="32">
        <f>IF($B141="","",IFERROR(INDEX('Réunions'!$C$2:$C$201,MATCH($B141,'Réunions'!$A$2:$A$201,0)),""))</f>
        <v/>
      </c>
      <c r="D141" s="23" t="n"/>
      <c r="E141" s="21" t="n"/>
      <c r="F141" s="21" t="n"/>
      <c r="G141" s="21" t="n"/>
      <c r="H141" s="23" t="n"/>
      <c r="I141" s="33" t="n"/>
      <c r="J141" s="23" t="n"/>
      <c r="K141" s="23" t="n"/>
      <c r="L141" s="23" t="n"/>
      <c r="M141" s="25" t="n"/>
      <c r="N141" s="33" t="n"/>
      <c r="O141" s="27">
        <f>IF(OR($A141="",$D141&lt;&gt;"Action",$I141="",$J141="Clôturée"),"",$I141-'Paramètres'!$B$2)</f>
        <v/>
      </c>
      <c r="P141" s="16">
        <f>IF($A141="","",IF(AND($D141="Action",$J141&lt;&gt;"Clôturée",$J141&lt;&gt;"Abandonnée",$I141&lt;&gt;""),IF($I141&lt;'Paramètres'!$B$2,"En retard",IF($I141&lt;='Paramètres'!$B$2+7,"À échéance ≤ 7 j","")),""))</f>
        <v/>
      </c>
      <c r="Q141" s="33" t="n"/>
      <c r="R141" s="21" t="n"/>
    </row>
    <row r="142">
      <c r="A142" s="23" t="n"/>
      <c r="B142" s="23" t="n"/>
      <c r="C142" s="31">
        <f>IF($B142="","",IFERROR(INDEX('Réunions'!$C$2:$C$201,MATCH($B142,'Réunions'!$A$2:$A$201,0)),""))</f>
        <v/>
      </c>
      <c r="D142" s="23" t="n"/>
      <c r="E142" s="21" t="n"/>
      <c r="F142" s="21" t="n"/>
      <c r="G142" s="21" t="n"/>
      <c r="H142" s="23" t="n"/>
      <c r="I142" s="33" t="n"/>
      <c r="J142" s="23" t="n"/>
      <c r="K142" s="23" t="n"/>
      <c r="L142" s="23" t="n"/>
      <c r="M142" s="25" t="n"/>
      <c r="N142" s="33" t="n"/>
      <c r="O142" s="26">
        <f>IF(OR($A142="",$D142&lt;&gt;"Action",$I142="",$J142="Clôturée"),"",$I142-'Paramètres'!$B$2)</f>
        <v/>
      </c>
      <c r="P142" s="13">
        <f>IF($A142="","",IF(AND($D142="Action",$J142&lt;&gt;"Clôturée",$J142&lt;&gt;"Abandonnée",$I142&lt;&gt;""),IF($I142&lt;'Paramètres'!$B$2,"En retard",IF($I142&lt;='Paramètres'!$B$2+7,"À échéance ≤ 7 j","")),""))</f>
        <v/>
      </c>
      <c r="Q142" s="33" t="n"/>
      <c r="R142" s="21" t="n"/>
    </row>
    <row r="143">
      <c r="A143" s="23" t="n"/>
      <c r="B143" s="23" t="n"/>
      <c r="C143" s="32">
        <f>IF($B143="","",IFERROR(INDEX('Réunions'!$C$2:$C$201,MATCH($B143,'Réunions'!$A$2:$A$201,0)),""))</f>
        <v/>
      </c>
      <c r="D143" s="23" t="n"/>
      <c r="E143" s="21" t="n"/>
      <c r="F143" s="21" t="n"/>
      <c r="G143" s="21" t="n"/>
      <c r="H143" s="23" t="n"/>
      <c r="I143" s="33" t="n"/>
      <c r="J143" s="23" t="n"/>
      <c r="K143" s="23" t="n"/>
      <c r="L143" s="23" t="n"/>
      <c r="M143" s="25" t="n"/>
      <c r="N143" s="33" t="n"/>
      <c r="O143" s="27">
        <f>IF(OR($A143="",$D143&lt;&gt;"Action",$I143="",$J143="Clôturée"),"",$I143-'Paramètres'!$B$2)</f>
        <v/>
      </c>
      <c r="P143" s="16">
        <f>IF($A143="","",IF(AND($D143="Action",$J143&lt;&gt;"Clôturée",$J143&lt;&gt;"Abandonnée",$I143&lt;&gt;""),IF($I143&lt;'Paramètres'!$B$2,"En retard",IF($I143&lt;='Paramètres'!$B$2+7,"À échéance ≤ 7 j","")),""))</f>
        <v/>
      </c>
      <c r="Q143" s="33" t="n"/>
      <c r="R143" s="21" t="n"/>
    </row>
    <row r="144">
      <c r="A144" s="23" t="n"/>
      <c r="B144" s="23" t="n"/>
      <c r="C144" s="31">
        <f>IF($B144="","",IFERROR(INDEX('Réunions'!$C$2:$C$201,MATCH($B144,'Réunions'!$A$2:$A$201,0)),""))</f>
        <v/>
      </c>
      <c r="D144" s="23" t="n"/>
      <c r="E144" s="21" t="n"/>
      <c r="F144" s="21" t="n"/>
      <c r="G144" s="21" t="n"/>
      <c r="H144" s="23" t="n"/>
      <c r="I144" s="33" t="n"/>
      <c r="J144" s="23" t="n"/>
      <c r="K144" s="23" t="n"/>
      <c r="L144" s="23" t="n"/>
      <c r="M144" s="25" t="n"/>
      <c r="N144" s="33" t="n"/>
      <c r="O144" s="26">
        <f>IF(OR($A144="",$D144&lt;&gt;"Action",$I144="",$J144="Clôturée"),"",$I144-'Paramètres'!$B$2)</f>
        <v/>
      </c>
      <c r="P144" s="13">
        <f>IF($A144="","",IF(AND($D144="Action",$J144&lt;&gt;"Clôturée",$J144&lt;&gt;"Abandonnée",$I144&lt;&gt;""),IF($I144&lt;'Paramètres'!$B$2,"En retard",IF($I144&lt;='Paramètres'!$B$2+7,"À échéance ≤ 7 j","")),""))</f>
        <v/>
      </c>
      <c r="Q144" s="33" t="n"/>
      <c r="R144" s="21" t="n"/>
    </row>
    <row r="145">
      <c r="A145" s="23" t="n"/>
      <c r="B145" s="23" t="n"/>
      <c r="C145" s="32">
        <f>IF($B145="","",IFERROR(INDEX('Réunions'!$C$2:$C$201,MATCH($B145,'Réunions'!$A$2:$A$201,0)),""))</f>
        <v/>
      </c>
      <c r="D145" s="23" t="n"/>
      <c r="E145" s="21" t="n"/>
      <c r="F145" s="21" t="n"/>
      <c r="G145" s="21" t="n"/>
      <c r="H145" s="23" t="n"/>
      <c r="I145" s="33" t="n"/>
      <c r="J145" s="23" t="n"/>
      <c r="K145" s="23" t="n"/>
      <c r="L145" s="23" t="n"/>
      <c r="M145" s="25" t="n"/>
      <c r="N145" s="33" t="n"/>
      <c r="O145" s="27">
        <f>IF(OR($A145="",$D145&lt;&gt;"Action",$I145="",$J145="Clôturée"),"",$I145-'Paramètres'!$B$2)</f>
        <v/>
      </c>
      <c r="P145" s="16">
        <f>IF($A145="","",IF(AND($D145="Action",$J145&lt;&gt;"Clôturée",$J145&lt;&gt;"Abandonnée",$I145&lt;&gt;""),IF($I145&lt;'Paramètres'!$B$2,"En retard",IF($I145&lt;='Paramètres'!$B$2+7,"À échéance ≤ 7 j","")),""))</f>
        <v/>
      </c>
      <c r="Q145" s="33" t="n"/>
      <c r="R145" s="21" t="n"/>
    </row>
    <row r="146">
      <c r="A146" s="23" t="n"/>
      <c r="B146" s="23" t="n"/>
      <c r="C146" s="31">
        <f>IF($B146="","",IFERROR(INDEX('Réunions'!$C$2:$C$201,MATCH($B146,'Réunions'!$A$2:$A$201,0)),""))</f>
        <v/>
      </c>
      <c r="D146" s="23" t="n"/>
      <c r="E146" s="21" t="n"/>
      <c r="F146" s="21" t="n"/>
      <c r="G146" s="21" t="n"/>
      <c r="H146" s="23" t="n"/>
      <c r="I146" s="33" t="n"/>
      <c r="J146" s="23" t="n"/>
      <c r="K146" s="23" t="n"/>
      <c r="L146" s="23" t="n"/>
      <c r="M146" s="25" t="n"/>
      <c r="N146" s="33" t="n"/>
      <c r="O146" s="26">
        <f>IF(OR($A146="",$D146&lt;&gt;"Action",$I146="",$J146="Clôturée"),"",$I146-'Paramètres'!$B$2)</f>
        <v/>
      </c>
      <c r="P146" s="13">
        <f>IF($A146="","",IF(AND($D146="Action",$J146&lt;&gt;"Clôturée",$J146&lt;&gt;"Abandonnée",$I146&lt;&gt;""),IF($I146&lt;'Paramètres'!$B$2,"En retard",IF($I146&lt;='Paramètres'!$B$2+7,"À échéance ≤ 7 j","")),""))</f>
        <v/>
      </c>
      <c r="Q146" s="33" t="n"/>
      <c r="R146" s="21" t="n"/>
    </row>
    <row r="147">
      <c r="A147" s="23" t="n"/>
      <c r="B147" s="23" t="n"/>
      <c r="C147" s="32">
        <f>IF($B147="","",IFERROR(INDEX('Réunions'!$C$2:$C$201,MATCH($B147,'Réunions'!$A$2:$A$201,0)),""))</f>
        <v/>
      </c>
      <c r="D147" s="23" t="n"/>
      <c r="E147" s="21" t="n"/>
      <c r="F147" s="21" t="n"/>
      <c r="G147" s="21" t="n"/>
      <c r="H147" s="23" t="n"/>
      <c r="I147" s="33" t="n"/>
      <c r="J147" s="23" t="n"/>
      <c r="K147" s="23" t="n"/>
      <c r="L147" s="23" t="n"/>
      <c r="M147" s="25" t="n"/>
      <c r="N147" s="33" t="n"/>
      <c r="O147" s="27">
        <f>IF(OR($A147="",$D147&lt;&gt;"Action",$I147="",$J147="Clôturée"),"",$I147-'Paramètres'!$B$2)</f>
        <v/>
      </c>
      <c r="P147" s="16">
        <f>IF($A147="","",IF(AND($D147="Action",$J147&lt;&gt;"Clôturée",$J147&lt;&gt;"Abandonnée",$I147&lt;&gt;""),IF($I147&lt;'Paramètres'!$B$2,"En retard",IF($I147&lt;='Paramètres'!$B$2+7,"À échéance ≤ 7 j","")),""))</f>
        <v/>
      </c>
      <c r="Q147" s="33" t="n"/>
      <c r="R147" s="21" t="n"/>
    </row>
    <row r="148">
      <c r="A148" s="23" t="n"/>
      <c r="B148" s="23" t="n"/>
      <c r="C148" s="31">
        <f>IF($B148="","",IFERROR(INDEX('Réunions'!$C$2:$C$201,MATCH($B148,'Réunions'!$A$2:$A$201,0)),""))</f>
        <v/>
      </c>
      <c r="D148" s="23" t="n"/>
      <c r="E148" s="21" t="n"/>
      <c r="F148" s="21" t="n"/>
      <c r="G148" s="21" t="n"/>
      <c r="H148" s="23" t="n"/>
      <c r="I148" s="33" t="n"/>
      <c r="J148" s="23" t="n"/>
      <c r="K148" s="23" t="n"/>
      <c r="L148" s="23" t="n"/>
      <c r="M148" s="25" t="n"/>
      <c r="N148" s="33" t="n"/>
      <c r="O148" s="26">
        <f>IF(OR($A148="",$D148&lt;&gt;"Action",$I148="",$J148="Clôturée"),"",$I148-'Paramètres'!$B$2)</f>
        <v/>
      </c>
      <c r="P148" s="13">
        <f>IF($A148="","",IF(AND($D148="Action",$J148&lt;&gt;"Clôturée",$J148&lt;&gt;"Abandonnée",$I148&lt;&gt;""),IF($I148&lt;'Paramètres'!$B$2,"En retard",IF($I148&lt;='Paramètres'!$B$2+7,"À échéance ≤ 7 j","")),""))</f>
        <v/>
      </c>
      <c r="Q148" s="33" t="n"/>
      <c r="R148" s="21" t="n"/>
    </row>
    <row r="149">
      <c r="A149" s="23" t="n"/>
      <c r="B149" s="23" t="n"/>
      <c r="C149" s="32">
        <f>IF($B149="","",IFERROR(INDEX('Réunions'!$C$2:$C$201,MATCH($B149,'Réunions'!$A$2:$A$201,0)),""))</f>
        <v/>
      </c>
      <c r="D149" s="23" t="n"/>
      <c r="E149" s="21" t="n"/>
      <c r="F149" s="21" t="n"/>
      <c r="G149" s="21" t="n"/>
      <c r="H149" s="23" t="n"/>
      <c r="I149" s="33" t="n"/>
      <c r="J149" s="23" t="n"/>
      <c r="K149" s="23" t="n"/>
      <c r="L149" s="23" t="n"/>
      <c r="M149" s="25" t="n"/>
      <c r="N149" s="33" t="n"/>
      <c r="O149" s="27">
        <f>IF(OR($A149="",$D149&lt;&gt;"Action",$I149="",$J149="Clôturée"),"",$I149-'Paramètres'!$B$2)</f>
        <v/>
      </c>
      <c r="P149" s="16">
        <f>IF($A149="","",IF(AND($D149="Action",$J149&lt;&gt;"Clôturée",$J149&lt;&gt;"Abandonnée",$I149&lt;&gt;""),IF($I149&lt;'Paramètres'!$B$2,"En retard",IF($I149&lt;='Paramètres'!$B$2+7,"À échéance ≤ 7 j","")),""))</f>
        <v/>
      </c>
      <c r="Q149" s="33" t="n"/>
      <c r="R149" s="21" t="n"/>
    </row>
    <row r="150">
      <c r="A150" s="23" t="n"/>
      <c r="B150" s="23" t="n"/>
      <c r="C150" s="31">
        <f>IF($B150="","",IFERROR(INDEX('Réunions'!$C$2:$C$201,MATCH($B150,'Réunions'!$A$2:$A$201,0)),""))</f>
        <v/>
      </c>
      <c r="D150" s="23" t="n"/>
      <c r="E150" s="21" t="n"/>
      <c r="F150" s="21" t="n"/>
      <c r="G150" s="21" t="n"/>
      <c r="H150" s="23" t="n"/>
      <c r="I150" s="33" t="n"/>
      <c r="J150" s="23" t="n"/>
      <c r="K150" s="23" t="n"/>
      <c r="L150" s="23" t="n"/>
      <c r="M150" s="25" t="n"/>
      <c r="N150" s="33" t="n"/>
      <c r="O150" s="26">
        <f>IF(OR($A150="",$D150&lt;&gt;"Action",$I150="",$J150="Clôturée"),"",$I150-'Paramètres'!$B$2)</f>
        <v/>
      </c>
      <c r="P150" s="13">
        <f>IF($A150="","",IF(AND($D150="Action",$J150&lt;&gt;"Clôturée",$J150&lt;&gt;"Abandonnée",$I150&lt;&gt;""),IF($I150&lt;'Paramètres'!$B$2,"En retard",IF($I150&lt;='Paramètres'!$B$2+7,"À échéance ≤ 7 j","")),""))</f>
        <v/>
      </c>
      <c r="Q150" s="33" t="n"/>
      <c r="R150" s="21" t="n"/>
    </row>
    <row r="151">
      <c r="A151" s="23" t="n"/>
      <c r="B151" s="23" t="n"/>
      <c r="C151" s="32">
        <f>IF($B151="","",IFERROR(INDEX('Réunions'!$C$2:$C$201,MATCH($B151,'Réunions'!$A$2:$A$201,0)),""))</f>
        <v/>
      </c>
      <c r="D151" s="23" t="n"/>
      <c r="E151" s="21" t="n"/>
      <c r="F151" s="21" t="n"/>
      <c r="G151" s="21" t="n"/>
      <c r="H151" s="23" t="n"/>
      <c r="I151" s="33" t="n"/>
      <c r="J151" s="23" t="n"/>
      <c r="K151" s="23" t="n"/>
      <c r="L151" s="23" t="n"/>
      <c r="M151" s="25" t="n"/>
      <c r="N151" s="33" t="n"/>
      <c r="O151" s="27">
        <f>IF(OR($A151="",$D151&lt;&gt;"Action",$I151="",$J151="Clôturée"),"",$I151-'Paramètres'!$B$2)</f>
        <v/>
      </c>
      <c r="P151" s="16">
        <f>IF($A151="","",IF(AND($D151="Action",$J151&lt;&gt;"Clôturée",$J151&lt;&gt;"Abandonnée",$I151&lt;&gt;""),IF($I151&lt;'Paramètres'!$B$2,"En retard",IF($I151&lt;='Paramètres'!$B$2+7,"À échéance ≤ 7 j","")),""))</f>
        <v/>
      </c>
      <c r="Q151" s="33" t="n"/>
      <c r="R151" s="21" t="n"/>
    </row>
    <row r="152">
      <c r="A152" s="23" t="n"/>
      <c r="B152" s="23" t="n"/>
      <c r="C152" s="31">
        <f>IF($B152="","",IFERROR(INDEX('Réunions'!$C$2:$C$201,MATCH($B152,'Réunions'!$A$2:$A$201,0)),""))</f>
        <v/>
      </c>
      <c r="D152" s="23" t="n"/>
      <c r="E152" s="21" t="n"/>
      <c r="F152" s="21" t="n"/>
      <c r="G152" s="21" t="n"/>
      <c r="H152" s="23" t="n"/>
      <c r="I152" s="33" t="n"/>
      <c r="J152" s="23" t="n"/>
      <c r="K152" s="23" t="n"/>
      <c r="L152" s="23" t="n"/>
      <c r="M152" s="25" t="n"/>
      <c r="N152" s="33" t="n"/>
      <c r="O152" s="26">
        <f>IF(OR($A152="",$D152&lt;&gt;"Action",$I152="",$J152="Clôturée"),"",$I152-'Paramètres'!$B$2)</f>
        <v/>
      </c>
      <c r="P152" s="13">
        <f>IF($A152="","",IF(AND($D152="Action",$J152&lt;&gt;"Clôturée",$J152&lt;&gt;"Abandonnée",$I152&lt;&gt;""),IF($I152&lt;'Paramètres'!$B$2,"En retard",IF($I152&lt;='Paramètres'!$B$2+7,"À échéance ≤ 7 j","")),""))</f>
        <v/>
      </c>
      <c r="Q152" s="33" t="n"/>
      <c r="R152" s="21" t="n"/>
    </row>
    <row r="153">
      <c r="A153" s="23" t="n"/>
      <c r="B153" s="23" t="n"/>
      <c r="C153" s="32">
        <f>IF($B153="","",IFERROR(INDEX('Réunions'!$C$2:$C$201,MATCH($B153,'Réunions'!$A$2:$A$201,0)),""))</f>
        <v/>
      </c>
      <c r="D153" s="23" t="n"/>
      <c r="E153" s="21" t="n"/>
      <c r="F153" s="21" t="n"/>
      <c r="G153" s="21" t="n"/>
      <c r="H153" s="23" t="n"/>
      <c r="I153" s="33" t="n"/>
      <c r="J153" s="23" t="n"/>
      <c r="K153" s="23" t="n"/>
      <c r="L153" s="23" t="n"/>
      <c r="M153" s="25" t="n"/>
      <c r="N153" s="33" t="n"/>
      <c r="O153" s="27">
        <f>IF(OR($A153="",$D153&lt;&gt;"Action",$I153="",$J153="Clôturée"),"",$I153-'Paramètres'!$B$2)</f>
        <v/>
      </c>
      <c r="P153" s="16">
        <f>IF($A153="","",IF(AND($D153="Action",$J153&lt;&gt;"Clôturée",$J153&lt;&gt;"Abandonnée",$I153&lt;&gt;""),IF($I153&lt;'Paramètres'!$B$2,"En retard",IF($I153&lt;='Paramètres'!$B$2+7,"À échéance ≤ 7 j","")),""))</f>
        <v/>
      </c>
      <c r="Q153" s="33" t="n"/>
      <c r="R153" s="21" t="n"/>
    </row>
    <row r="154">
      <c r="A154" s="23" t="n"/>
      <c r="B154" s="23" t="n"/>
      <c r="C154" s="31">
        <f>IF($B154="","",IFERROR(INDEX('Réunions'!$C$2:$C$201,MATCH($B154,'Réunions'!$A$2:$A$201,0)),""))</f>
        <v/>
      </c>
      <c r="D154" s="23" t="n"/>
      <c r="E154" s="21" t="n"/>
      <c r="F154" s="21" t="n"/>
      <c r="G154" s="21" t="n"/>
      <c r="H154" s="23" t="n"/>
      <c r="I154" s="33" t="n"/>
      <c r="J154" s="23" t="n"/>
      <c r="K154" s="23" t="n"/>
      <c r="L154" s="23" t="n"/>
      <c r="M154" s="25" t="n"/>
      <c r="N154" s="33" t="n"/>
      <c r="O154" s="26">
        <f>IF(OR($A154="",$D154&lt;&gt;"Action",$I154="",$J154="Clôturée"),"",$I154-'Paramètres'!$B$2)</f>
        <v/>
      </c>
      <c r="P154" s="13">
        <f>IF($A154="","",IF(AND($D154="Action",$J154&lt;&gt;"Clôturée",$J154&lt;&gt;"Abandonnée",$I154&lt;&gt;""),IF($I154&lt;'Paramètres'!$B$2,"En retard",IF($I154&lt;='Paramètres'!$B$2+7,"À échéance ≤ 7 j","")),""))</f>
        <v/>
      </c>
      <c r="Q154" s="33" t="n"/>
      <c r="R154" s="21" t="n"/>
    </row>
    <row r="155">
      <c r="A155" s="23" t="n"/>
      <c r="B155" s="23" t="n"/>
      <c r="C155" s="32">
        <f>IF($B155="","",IFERROR(INDEX('Réunions'!$C$2:$C$201,MATCH($B155,'Réunions'!$A$2:$A$201,0)),""))</f>
        <v/>
      </c>
      <c r="D155" s="23" t="n"/>
      <c r="E155" s="21" t="n"/>
      <c r="F155" s="21" t="n"/>
      <c r="G155" s="21" t="n"/>
      <c r="H155" s="23" t="n"/>
      <c r="I155" s="33" t="n"/>
      <c r="J155" s="23" t="n"/>
      <c r="K155" s="23" t="n"/>
      <c r="L155" s="23" t="n"/>
      <c r="M155" s="25" t="n"/>
      <c r="N155" s="33" t="n"/>
      <c r="O155" s="27">
        <f>IF(OR($A155="",$D155&lt;&gt;"Action",$I155="",$J155="Clôturée"),"",$I155-'Paramètres'!$B$2)</f>
        <v/>
      </c>
      <c r="P155" s="16">
        <f>IF($A155="","",IF(AND($D155="Action",$J155&lt;&gt;"Clôturée",$J155&lt;&gt;"Abandonnée",$I155&lt;&gt;""),IF($I155&lt;'Paramètres'!$B$2,"En retard",IF($I155&lt;='Paramètres'!$B$2+7,"À échéance ≤ 7 j","")),""))</f>
        <v/>
      </c>
      <c r="Q155" s="33" t="n"/>
      <c r="R155" s="21" t="n"/>
    </row>
    <row r="156">
      <c r="A156" s="23" t="n"/>
      <c r="B156" s="23" t="n"/>
      <c r="C156" s="31">
        <f>IF($B156="","",IFERROR(INDEX('Réunions'!$C$2:$C$201,MATCH($B156,'Réunions'!$A$2:$A$201,0)),""))</f>
        <v/>
      </c>
      <c r="D156" s="23" t="n"/>
      <c r="E156" s="21" t="n"/>
      <c r="F156" s="21" t="n"/>
      <c r="G156" s="21" t="n"/>
      <c r="H156" s="23" t="n"/>
      <c r="I156" s="33" t="n"/>
      <c r="J156" s="23" t="n"/>
      <c r="K156" s="23" t="n"/>
      <c r="L156" s="23" t="n"/>
      <c r="M156" s="25" t="n"/>
      <c r="N156" s="33" t="n"/>
      <c r="O156" s="26">
        <f>IF(OR($A156="",$D156&lt;&gt;"Action",$I156="",$J156="Clôturée"),"",$I156-'Paramètres'!$B$2)</f>
        <v/>
      </c>
      <c r="P156" s="13">
        <f>IF($A156="","",IF(AND($D156="Action",$J156&lt;&gt;"Clôturée",$J156&lt;&gt;"Abandonnée",$I156&lt;&gt;""),IF($I156&lt;'Paramètres'!$B$2,"En retard",IF($I156&lt;='Paramètres'!$B$2+7,"À échéance ≤ 7 j","")),""))</f>
        <v/>
      </c>
      <c r="Q156" s="33" t="n"/>
      <c r="R156" s="21" t="n"/>
    </row>
    <row r="157">
      <c r="A157" s="23" t="n"/>
      <c r="B157" s="23" t="n"/>
      <c r="C157" s="32">
        <f>IF($B157="","",IFERROR(INDEX('Réunions'!$C$2:$C$201,MATCH($B157,'Réunions'!$A$2:$A$201,0)),""))</f>
        <v/>
      </c>
      <c r="D157" s="23" t="n"/>
      <c r="E157" s="21" t="n"/>
      <c r="F157" s="21" t="n"/>
      <c r="G157" s="21" t="n"/>
      <c r="H157" s="23" t="n"/>
      <c r="I157" s="33" t="n"/>
      <c r="J157" s="23" t="n"/>
      <c r="K157" s="23" t="n"/>
      <c r="L157" s="23" t="n"/>
      <c r="M157" s="25" t="n"/>
      <c r="N157" s="33" t="n"/>
      <c r="O157" s="27">
        <f>IF(OR($A157="",$D157&lt;&gt;"Action",$I157="",$J157="Clôturée"),"",$I157-'Paramètres'!$B$2)</f>
        <v/>
      </c>
      <c r="P157" s="16">
        <f>IF($A157="","",IF(AND($D157="Action",$J157&lt;&gt;"Clôturée",$J157&lt;&gt;"Abandonnée",$I157&lt;&gt;""),IF($I157&lt;'Paramètres'!$B$2,"En retard",IF($I157&lt;='Paramètres'!$B$2+7,"À échéance ≤ 7 j","")),""))</f>
        <v/>
      </c>
      <c r="Q157" s="33" t="n"/>
      <c r="R157" s="21" t="n"/>
    </row>
    <row r="158">
      <c r="A158" s="23" t="n"/>
      <c r="B158" s="23" t="n"/>
      <c r="C158" s="31">
        <f>IF($B158="","",IFERROR(INDEX('Réunions'!$C$2:$C$201,MATCH($B158,'Réunions'!$A$2:$A$201,0)),""))</f>
        <v/>
      </c>
      <c r="D158" s="23" t="n"/>
      <c r="E158" s="21" t="n"/>
      <c r="F158" s="21" t="n"/>
      <c r="G158" s="21" t="n"/>
      <c r="H158" s="23" t="n"/>
      <c r="I158" s="33" t="n"/>
      <c r="J158" s="23" t="n"/>
      <c r="K158" s="23" t="n"/>
      <c r="L158" s="23" t="n"/>
      <c r="M158" s="25" t="n"/>
      <c r="N158" s="33" t="n"/>
      <c r="O158" s="26">
        <f>IF(OR($A158="",$D158&lt;&gt;"Action",$I158="",$J158="Clôturée"),"",$I158-'Paramètres'!$B$2)</f>
        <v/>
      </c>
      <c r="P158" s="13">
        <f>IF($A158="","",IF(AND($D158="Action",$J158&lt;&gt;"Clôturée",$J158&lt;&gt;"Abandonnée",$I158&lt;&gt;""),IF($I158&lt;'Paramètres'!$B$2,"En retard",IF($I158&lt;='Paramètres'!$B$2+7,"À échéance ≤ 7 j","")),""))</f>
        <v/>
      </c>
      <c r="Q158" s="33" t="n"/>
      <c r="R158" s="21" t="n"/>
    </row>
    <row r="159">
      <c r="A159" s="23" t="n"/>
      <c r="B159" s="23" t="n"/>
      <c r="C159" s="32">
        <f>IF($B159="","",IFERROR(INDEX('Réunions'!$C$2:$C$201,MATCH($B159,'Réunions'!$A$2:$A$201,0)),""))</f>
        <v/>
      </c>
      <c r="D159" s="23" t="n"/>
      <c r="E159" s="21" t="n"/>
      <c r="F159" s="21" t="n"/>
      <c r="G159" s="21" t="n"/>
      <c r="H159" s="23" t="n"/>
      <c r="I159" s="33" t="n"/>
      <c r="J159" s="23" t="n"/>
      <c r="K159" s="23" t="n"/>
      <c r="L159" s="23" t="n"/>
      <c r="M159" s="25" t="n"/>
      <c r="N159" s="33" t="n"/>
      <c r="O159" s="27">
        <f>IF(OR($A159="",$D159&lt;&gt;"Action",$I159="",$J159="Clôturée"),"",$I159-'Paramètres'!$B$2)</f>
        <v/>
      </c>
      <c r="P159" s="16">
        <f>IF($A159="","",IF(AND($D159="Action",$J159&lt;&gt;"Clôturée",$J159&lt;&gt;"Abandonnée",$I159&lt;&gt;""),IF($I159&lt;'Paramètres'!$B$2,"En retard",IF($I159&lt;='Paramètres'!$B$2+7,"À échéance ≤ 7 j","")),""))</f>
        <v/>
      </c>
      <c r="Q159" s="33" t="n"/>
      <c r="R159" s="21" t="n"/>
    </row>
    <row r="160">
      <c r="A160" s="23" t="n"/>
      <c r="B160" s="23" t="n"/>
      <c r="C160" s="31">
        <f>IF($B160="","",IFERROR(INDEX('Réunions'!$C$2:$C$201,MATCH($B160,'Réunions'!$A$2:$A$201,0)),""))</f>
        <v/>
      </c>
      <c r="D160" s="23" t="n"/>
      <c r="E160" s="21" t="n"/>
      <c r="F160" s="21" t="n"/>
      <c r="G160" s="21" t="n"/>
      <c r="H160" s="23" t="n"/>
      <c r="I160" s="33" t="n"/>
      <c r="J160" s="23" t="n"/>
      <c r="K160" s="23" t="n"/>
      <c r="L160" s="23" t="n"/>
      <c r="M160" s="25" t="n"/>
      <c r="N160" s="33" t="n"/>
      <c r="O160" s="26">
        <f>IF(OR($A160="",$D160&lt;&gt;"Action",$I160="",$J160="Clôturée"),"",$I160-'Paramètres'!$B$2)</f>
        <v/>
      </c>
      <c r="P160" s="13">
        <f>IF($A160="","",IF(AND($D160="Action",$J160&lt;&gt;"Clôturée",$J160&lt;&gt;"Abandonnée",$I160&lt;&gt;""),IF($I160&lt;'Paramètres'!$B$2,"En retard",IF($I160&lt;='Paramètres'!$B$2+7,"À échéance ≤ 7 j","")),""))</f>
        <v/>
      </c>
      <c r="Q160" s="33" t="n"/>
      <c r="R160" s="21" t="n"/>
    </row>
    <row r="161">
      <c r="A161" s="23" t="n"/>
      <c r="B161" s="23" t="n"/>
      <c r="C161" s="32">
        <f>IF($B161="","",IFERROR(INDEX('Réunions'!$C$2:$C$201,MATCH($B161,'Réunions'!$A$2:$A$201,0)),""))</f>
        <v/>
      </c>
      <c r="D161" s="23" t="n"/>
      <c r="E161" s="21" t="n"/>
      <c r="F161" s="21" t="n"/>
      <c r="G161" s="21" t="n"/>
      <c r="H161" s="23" t="n"/>
      <c r="I161" s="33" t="n"/>
      <c r="J161" s="23" t="n"/>
      <c r="K161" s="23" t="n"/>
      <c r="L161" s="23" t="n"/>
      <c r="M161" s="25" t="n"/>
      <c r="N161" s="33" t="n"/>
      <c r="O161" s="27">
        <f>IF(OR($A161="",$D161&lt;&gt;"Action",$I161="",$J161="Clôturée"),"",$I161-'Paramètres'!$B$2)</f>
        <v/>
      </c>
      <c r="P161" s="16">
        <f>IF($A161="","",IF(AND($D161="Action",$J161&lt;&gt;"Clôturée",$J161&lt;&gt;"Abandonnée",$I161&lt;&gt;""),IF($I161&lt;'Paramètres'!$B$2,"En retard",IF($I161&lt;='Paramètres'!$B$2+7,"À échéance ≤ 7 j","")),""))</f>
        <v/>
      </c>
      <c r="Q161" s="33" t="n"/>
      <c r="R161" s="21" t="n"/>
    </row>
    <row r="162">
      <c r="A162" s="23" t="n"/>
      <c r="B162" s="23" t="n"/>
      <c r="C162" s="31">
        <f>IF($B162="","",IFERROR(INDEX('Réunions'!$C$2:$C$201,MATCH($B162,'Réunions'!$A$2:$A$201,0)),""))</f>
        <v/>
      </c>
      <c r="D162" s="23" t="n"/>
      <c r="E162" s="21" t="n"/>
      <c r="F162" s="21" t="n"/>
      <c r="G162" s="21" t="n"/>
      <c r="H162" s="23" t="n"/>
      <c r="I162" s="33" t="n"/>
      <c r="J162" s="23" t="n"/>
      <c r="K162" s="23" t="n"/>
      <c r="L162" s="23" t="n"/>
      <c r="M162" s="25" t="n"/>
      <c r="N162" s="33" t="n"/>
      <c r="O162" s="26">
        <f>IF(OR($A162="",$D162&lt;&gt;"Action",$I162="",$J162="Clôturée"),"",$I162-'Paramètres'!$B$2)</f>
        <v/>
      </c>
      <c r="P162" s="13">
        <f>IF($A162="","",IF(AND($D162="Action",$J162&lt;&gt;"Clôturée",$J162&lt;&gt;"Abandonnée",$I162&lt;&gt;""),IF($I162&lt;'Paramètres'!$B$2,"En retard",IF($I162&lt;='Paramètres'!$B$2+7,"À échéance ≤ 7 j","")),""))</f>
        <v/>
      </c>
      <c r="Q162" s="33" t="n"/>
      <c r="R162" s="21" t="n"/>
    </row>
    <row r="163">
      <c r="A163" s="23" t="n"/>
      <c r="B163" s="23" t="n"/>
      <c r="C163" s="32">
        <f>IF($B163="","",IFERROR(INDEX('Réunions'!$C$2:$C$201,MATCH($B163,'Réunions'!$A$2:$A$201,0)),""))</f>
        <v/>
      </c>
      <c r="D163" s="23" t="n"/>
      <c r="E163" s="21" t="n"/>
      <c r="F163" s="21" t="n"/>
      <c r="G163" s="21" t="n"/>
      <c r="H163" s="23" t="n"/>
      <c r="I163" s="33" t="n"/>
      <c r="J163" s="23" t="n"/>
      <c r="K163" s="23" t="n"/>
      <c r="L163" s="23" t="n"/>
      <c r="M163" s="25" t="n"/>
      <c r="N163" s="33" t="n"/>
      <c r="O163" s="27">
        <f>IF(OR($A163="",$D163&lt;&gt;"Action",$I163="",$J163="Clôturée"),"",$I163-'Paramètres'!$B$2)</f>
        <v/>
      </c>
      <c r="P163" s="16">
        <f>IF($A163="","",IF(AND($D163="Action",$J163&lt;&gt;"Clôturée",$J163&lt;&gt;"Abandonnée",$I163&lt;&gt;""),IF($I163&lt;'Paramètres'!$B$2,"En retard",IF($I163&lt;='Paramètres'!$B$2+7,"À échéance ≤ 7 j","")),""))</f>
        <v/>
      </c>
      <c r="Q163" s="33" t="n"/>
      <c r="R163" s="21" t="n"/>
    </row>
    <row r="164">
      <c r="A164" s="23" t="n"/>
      <c r="B164" s="23" t="n"/>
      <c r="C164" s="31">
        <f>IF($B164="","",IFERROR(INDEX('Réunions'!$C$2:$C$201,MATCH($B164,'Réunions'!$A$2:$A$201,0)),""))</f>
        <v/>
      </c>
      <c r="D164" s="23" t="n"/>
      <c r="E164" s="21" t="n"/>
      <c r="F164" s="21" t="n"/>
      <c r="G164" s="21" t="n"/>
      <c r="H164" s="23" t="n"/>
      <c r="I164" s="33" t="n"/>
      <c r="J164" s="23" t="n"/>
      <c r="K164" s="23" t="n"/>
      <c r="L164" s="23" t="n"/>
      <c r="M164" s="25" t="n"/>
      <c r="N164" s="33" t="n"/>
      <c r="O164" s="26">
        <f>IF(OR($A164="",$D164&lt;&gt;"Action",$I164="",$J164="Clôturée"),"",$I164-'Paramètres'!$B$2)</f>
        <v/>
      </c>
      <c r="P164" s="13">
        <f>IF($A164="","",IF(AND($D164="Action",$J164&lt;&gt;"Clôturée",$J164&lt;&gt;"Abandonnée",$I164&lt;&gt;""),IF($I164&lt;'Paramètres'!$B$2,"En retard",IF($I164&lt;='Paramètres'!$B$2+7,"À échéance ≤ 7 j","")),""))</f>
        <v/>
      </c>
      <c r="Q164" s="33" t="n"/>
      <c r="R164" s="21" t="n"/>
    </row>
    <row r="165">
      <c r="A165" s="23" t="n"/>
      <c r="B165" s="23" t="n"/>
      <c r="C165" s="32">
        <f>IF($B165="","",IFERROR(INDEX('Réunions'!$C$2:$C$201,MATCH($B165,'Réunions'!$A$2:$A$201,0)),""))</f>
        <v/>
      </c>
      <c r="D165" s="23" t="n"/>
      <c r="E165" s="21" t="n"/>
      <c r="F165" s="21" t="n"/>
      <c r="G165" s="21" t="n"/>
      <c r="H165" s="23" t="n"/>
      <c r="I165" s="33" t="n"/>
      <c r="J165" s="23" t="n"/>
      <c r="K165" s="23" t="n"/>
      <c r="L165" s="23" t="n"/>
      <c r="M165" s="25" t="n"/>
      <c r="N165" s="33" t="n"/>
      <c r="O165" s="27">
        <f>IF(OR($A165="",$D165&lt;&gt;"Action",$I165="",$J165="Clôturée"),"",$I165-'Paramètres'!$B$2)</f>
        <v/>
      </c>
      <c r="P165" s="16">
        <f>IF($A165="","",IF(AND($D165="Action",$J165&lt;&gt;"Clôturée",$J165&lt;&gt;"Abandonnée",$I165&lt;&gt;""),IF($I165&lt;'Paramètres'!$B$2,"En retard",IF($I165&lt;='Paramètres'!$B$2+7,"À échéance ≤ 7 j","")),""))</f>
        <v/>
      </c>
      <c r="Q165" s="33" t="n"/>
      <c r="R165" s="21" t="n"/>
    </row>
    <row r="166">
      <c r="A166" s="23" t="n"/>
      <c r="B166" s="23" t="n"/>
      <c r="C166" s="31">
        <f>IF($B166="","",IFERROR(INDEX('Réunions'!$C$2:$C$201,MATCH($B166,'Réunions'!$A$2:$A$201,0)),""))</f>
        <v/>
      </c>
      <c r="D166" s="23" t="n"/>
      <c r="E166" s="21" t="n"/>
      <c r="F166" s="21" t="n"/>
      <c r="G166" s="21" t="n"/>
      <c r="H166" s="23" t="n"/>
      <c r="I166" s="33" t="n"/>
      <c r="J166" s="23" t="n"/>
      <c r="K166" s="23" t="n"/>
      <c r="L166" s="23" t="n"/>
      <c r="M166" s="25" t="n"/>
      <c r="N166" s="33" t="n"/>
      <c r="O166" s="26">
        <f>IF(OR($A166="",$D166&lt;&gt;"Action",$I166="",$J166="Clôturée"),"",$I166-'Paramètres'!$B$2)</f>
        <v/>
      </c>
      <c r="P166" s="13">
        <f>IF($A166="","",IF(AND($D166="Action",$J166&lt;&gt;"Clôturée",$J166&lt;&gt;"Abandonnée",$I166&lt;&gt;""),IF($I166&lt;'Paramètres'!$B$2,"En retard",IF($I166&lt;='Paramètres'!$B$2+7,"À échéance ≤ 7 j","")),""))</f>
        <v/>
      </c>
      <c r="Q166" s="33" t="n"/>
      <c r="R166" s="21" t="n"/>
    </row>
    <row r="167">
      <c r="A167" s="23" t="n"/>
      <c r="B167" s="23" t="n"/>
      <c r="C167" s="32">
        <f>IF($B167="","",IFERROR(INDEX('Réunions'!$C$2:$C$201,MATCH($B167,'Réunions'!$A$2:$A$201,0)),""))</f>
        <v/>
      </c>
      <c r="D167" s="23" t="n"/>
      <c r="E167" s="21" t="n"/>
      <c r="F167" s="21" t="n"/>
      <c r="G167" s="21" t="n"/>
      <c r="H167" s="23" t="n"/>
      <c r="I167" s="33" t="n"/>
      <c r="J167" s="23" t="n"/>
      <c r="K167" s="23" t="n"/>
      <c r="L167" s="23" t="n"/>
      <c r="M167" s="25" t="n"/>
      <c r="N167" s="33" t="n"/>
      <c r="O167" s="27">
        <f>IF(OR($A167="",$D167&lt;&gt;"Action",$I167="",$J167="Clôturée"),"",$I167-'Paramètres'!$B$2)</f>
        <v/>
      </c>
      <c r="P167" s="16">
        <f>IF($A167="","",IF(AND($D167="Action",$J167&lt;&gt;"Clôturée",$J167&lt;&gt;"Abandonnée",$I167&lt;&gt;""),IF($I167&lt;'Paramètres'!$B$2,"En retard",IF($I167&lt;='Paramètres'!$B$2+7,"À échéance ≤ 7 j","")),""))</f>
        <v/>
      </c>
      <c r="Q167" s="33" t="n"/>
      <c r="R167" s="21" t="n"/>
    </row>
    <row r="168">
      <c r="A168" s="23" t="n"/>
      <c r="B168" s="23" t="n"/>
      <c r="C168" s="31">
        <f>IF($B168="","",IFERROR(INDEX('Réunions'!$C$2:$C$201,MATCH($B168,'Réunions'!$A$2:$A$201,0)),""))</f>
        <v/>
      </c>
      <c r="D168" s="23" t="n"/>
      <c r="E168" s="21" t="n"/>
      <c r="F168" s="21" t="n"/>
      <c r="G168" s="21" t="n"/>
      <c r="H168" s="23" t="n"/>
      <c r="I168" s="33" t="n"/>
      <c r="J168" s="23" t="n"/>
      <c r="K168" s="23" t="n"/>
      <c r="L168" s="23" t="n"/>
      <c r="M168" s="25" t="n"/>
      <c r="N168" s="33" t="n"/>
      <c r="O168" s="26">
        <f>IF(OR($A168="",$D168&lt;&gt;"Action",$I168="",$J168="Clôturée"),"",$I168-'Paramètres'!$B$2)</f>
        <v/>
      </c>
      <c r="P168" s="13">
        <f>IF($A168="","",IF(AND($D168="Action",$J168&lt;&gt;"Clôturée",$J168&lt;&gt;"Abandonnée",$I168&lt;&gt;""),IF($I168&lt;'Paramètres'!$B$2,"En retard",IF($I168&lt;='Paramètres'!$B$2+7,"À échéance ≤ 7 j","")),""))</f>
        <v/>
      </c>
      <c r="Q168" s="33" t="n"/>
      <c r="R168" s="21" t="n"/>
    </row>
    <row r="169">
      <c r="A169" s="23" t="n"/>
      <c r="B169" s="23" t="n"/>
      <c r="C169" s="32">
        <f>IF($B169="","",IFERROR(INDEX('Réunions'!$C$2:$C$201,MATCH($B169,'Réunions'!$A$2:$A$201,0)),""))</f>
        <v/>
      </c>
      <c r="D169" s="23" t="n"/>
      <c r="E169" s="21" t="n"/>
      <c r="F169" s="21" t="n"/>
      <c r="G169" s="21" t="n"/>
      <c r="H169" s="23" t="n"/>
      <c r="I169" s="33" t="n"/>
      <c r="J169" s="23" t="n"/>
      <c r="K169" s="23" t="n"/>
      <c r="L169" s="23" t="n"/>
      <c r="M169" s="25" t="n"/>
      <c r="N169" s="33" t="n"/>
      <c r="O169" s="27">
        <f>IF(OR($A169="",$D169&lt;&gt;"Action",$I169="",$J169="Clôturée"),"",$I169-'Paramètres'!$B$2)</f>
        <v/>
      </c>
      <c r="P169" s="16">
        <f>IF($A169="","",IF(AND($D169="Action",$J169&lt;&gt;"Clôturée",$J169&lt;&gt;"Abandonnée",$I169&lt;&gt;""),IF($I169&lt;'Paramètres'!$B$2,"En retard",IF($I169&lt;='Paramètres'!$B$2+7,"À échéance ≤ 7 j","")),""))</f>
        <v/>
      </c>
      <c r="Q169" s="33" t="n"/>
      <c r="R169" s="21" t="n"/>
    </row>
    <row r="170">
      <c r="A170" s="23" t="n"/>
      <c r="B170" s="23" t="n"/>
      <c r="C170" s="31">
        <f>IF($B170="","",IFERROR(INDEX('Réunions'!$C$2:$C$201,MATCH($B170,'Réunions'!$A$2:$A$201,0)),""))</f>
        <v/>
      </c>
      <c r="D170" s="23" t="n"/>
      <c r="E170" s="21" t="n"/>
      <c r="F170" s="21" t="n"/>
      <c r="G170" s="21" t="n"/>
      <c r="H170" s="23" t="n"/>
      <c r="I170" s="33" t="n"/>
      <c r="J170" s="23" t="n"/>
      <c r="K170" s="23" t="n"/>
      <c r="L170" s="23" t="n"/>
      <c r="M170" s="25" t="n"/>
      <c r="N170" s="33" t="n"/>
      <c r="O170" s="26">
        <f>IF(OR($A170="",$D170&lt;&gt;"Action",$I170="",$J170="Clôturée"),"",$I170-'Paramètres'!$B$2)</f>
        <v/>
      </c>
      <c r="P170" s="13">
        <f>IF($A170="","",IF(AND($D170="Action",$J170&lt;&gt;"Clôturée",$J170&lt;&gt;"Abandonnée",$I170&lt;&gt;""),IF($I170&lt;'Paramètres'!$B$2,"En retard",IF($I170&lt;='Paramètres'!$B$2+7,"À échéance ≤ 7 j","")),""))</f>
        <v/>
      </c>
      <c r="Q170" s="33" t="n"/>
      <c r="R170" s="21" t="n"/>
    </row>
    <row r="171">
      <c r="A171" s="23" t="n"/>
      <c r="B171" s="23" t="n"/>
      <c r="C171" s="32">
        <f>IF($B171="","",IFERROR(INDEX('Réunions'!$C$2:$C$201,MATCH($B171,'Réunions'!$A$2:$A$201,0)),""))</f>
        <v/>
      </c>
      <c r="D171" s="23" t="n"/>
      <c r="E171" s="21" t="n"/>
      <c r="F171" s="21" t="n"/>
      <c r="G171" s="21" t="n"/>
      <c r="H171" s="23" t="n"/>
      <c r="I171" s="33" t="n"/>
      <c r="J171" s="23" t="n"/>
      <c r="K171" s="23" t="n"/>
      <c r="L171" s="23" t="n"/>
      <c r="M171" s="25" t="n"/>
      <c r="N171" s="33" t="n"/>
      <c r="O171" s="27">
        <f>IF(OR($A171="",$D171&lt;&gt;"Action",$I171="",$J171="Clôturée"),"",$I171-'Paramètres'!$B$2)</f>
        <v/>
      </c>
      <c r="P171" s="16">
        <f>IF($A171="","",IF(AND($D171="Action",$J171&lt;&gt;"Clôturée",$J171&lt;&gt;"Abandonnée",$I171&lt;&gt;""),IF($I171&lt;'Paramètres'!$B$2,"En retard",IF($I171&lt;='Paramètres'!$B$2+7,"À échéance ≤ 7 j","")),""))</f>
        <v/>
      </c>
      <c r="Q171" s="33" t="n"/>
      <c r="R171" s="21" t="n"/>
    </row>
    <row r="172">
      <c r="A172" s="23" t="n"/>
      <c r="B172" s="23" t="n"/>
      <c r="C172" s="31">
        <f>IF($B172="","",IFERROR(INDEX('Réunions'!$C$2:$C$201,MATCH($B172,'Réunions'!$A$2:$A$201,0)),""))</f>
        <v/>
      </c>
      <c r="D172" s="23" t="n"/>
      <c r="E172" s="21" t="n"/>
      <c r="F172" s="21" t="n"/>
      <c r="G172" s="21" t="n"/>
      <c r="H172" s="23" t="n"/>
      <c r="I172" s="33" t="n"/>
      <c r="J172" s="23" t="n"/>
      <c r="K172" s="23" t="n"/>
      <c r="L172" s="23" t="n"/>
      <c r="M172" s="25" t="n"/>
      <c r="N172" s="33" t="n"/>
      <c r="O172" s="26">
        <f>IF(OR($A172="",$D172&lt;&gt;"Action",$I172="",$J172="Clôturée"),"",$I172-'Paramètres'!$B$2)</f>
        <v/>
      </c>
      <c r="P172" s="13">
        <f>IF($A172="","",IF(AND($D172="Action",$J172&lt;&gt;"Clôturée",$J172&lt;&gt;"Abandonnée",$I172&lt;&gt;""),IF($I172&lt;'Paramètres'!$B$2,"En retard",IF($I172&lt;='Paramètres'!$B$2+7,"À échéance ≤ 7 j","")),""))</f>
        <v/>
      </c>
      <c r="Q172" s="33" t="n"/>
      <c r="R172" s="21" t="n"/>
    </row>
    <row r="173">
      <c r="A173" s="23" t="n"/>
      <c r="B173" s="23" t="n"/>
      <c r="C173" s="32">
        <f>IF($B173="","",IFERROR(INDEX('Réunions'!$C$2:$C$201,MATCH($B173,'Réunions'!$A$2:$A$201,0)),""))</f>
        <v/>
      </c>
      <c r="D173" s="23" t="n"/>
      <c r="E173" s="21" t="n"/>
      <c r="F173" s="21" t="n"/>
      <c r="G173" s="21" t="n"/>
      <c r="H173" s="23" t="n"/>
      <c r="I173" s="33" t="n"/>
      <c r="J173" s="23" t="n"/>
      <c r="K173" s="23" t="n"/>
      <c r="L173" s="23" t="n"/>
      <c r="M173" s="25" t="n"/>
      <c r="N173" s="33" t="n"/>
      <c r="O173" s="27">
        <f>IF(OR($A173="",$D173&lt;&gt;"Action",$I173="",$J173="Clôturée"),"",$I173-'Paramètres'!$B$2)</f>
        <v/>
      </c>
      <c r="P173" s="16">
        <f>IF($A173="","",IF(AND($D173="Action",$J173&lt;&gt;"Clôturée",$J173&lt;&gt;"Abandonnée",$I173&lt;&gt;""),IF($I173&lt;'Paramètres'!$B$2,"En retard",IF($I173&lt;='Paramètres'!$B$2+7,"À échéance ≤ 7 j","")),""))</f>
        <v/>
      </c>
      <c r="Q173" s="33" t="n"/>
      <c r="R173" s="21" t="n"/>
    </row>
    <row r="174">
      <c r="A174" s="23" t="n"/>
      <c r="B174" s="23" t="n"/>
      <c r="C174" s="31">
        <f>IF($B174="","",IFERROR(INDEX('Réunions'!$C$2:$C$201,MATCH($B174,'Réunions'!$A$2:$A$201,0)),""))</f>
        <v/>
      </c>
      <c r="D174" s="23" t="n"/>
      <c r="E174" s="21" t="n"/>
      <c r="F174" s="21" t="n"/>
      <c r="G174" s="21" t="n"/>
      <c r="H174" s="23" t="n"/>
      <c r="I174" s="33" t="n"/>
      <c r="J174" s="23" t="n"/>
      <c r="K174" s="23" t="n"/>
      <c r="L174" s="23" t="n"/>
      <c r="M174" s="25" t="n"/>
      <c r="N174" s="33" t="n"/>
      <c r="O174" s="26">
        <f>IF(OR($A174="",$D174&lt;&gt;"Action",$I174="",$J174="Clôturée"),"",$I174-'Paramètres'!$B$2)</f>
        <v/>
      </c>
      <c r="P174" s="13">
        <f>IF($A174="","",IF(AND($D174="Action",$J174&lt;&gt;"Clôturée",$J174&lt;&gt;"Abandonnée",$I174&lt;&gt;""),IF($I174&lt;'Paramètres'!$B$2,"En retard",IF($I174&lt;='Paramètres'!$B$2+7,"À échéance ≤ 7 j","")),""))</f>
        <v/>
      </c>
      <c r="Q174" s="33" t="n"/>
      <c r="R174" s="21" t="n"/>
    </row>
    <row r="175">
      <c r="A175" s="23" t="n"/>
      <c r="B175" s="23" t="n"/>
      <c r="C175" s="32">
        <f>IF($B175="","",IFERROR(INDEX('Réunions'!$C$2:$C$201,MATCH($B175,'Réunions'!$A$2:$A$201,0)),""))</f>
        <v/>
      </c>
      <c r="D175" s="23" t="n"/>
      <c r="E175" s="21" t="n"/>
      <c r="F175" s="21" t="n"/>
      <c r="G175" s="21" t="n"/>
      <c r="H175" s="23" t="n"/>
      <c r="I175" s="33" t="n"/>
      <c r="J175" s="23" t="n"/>
      <c r="K175" s="23" t="n"/>
      <c r="L175" s="23" t="n"/>
      <c r="M175" s="25" t="n"/>
      <c r="N175" s="33" t="n"/>
      <c r="O175" s="27">
        <f>IF(OR($A175="",$D175&lt;&gt;"Action",$I175="",$J175="Clôturée"),"",$I175-'Paramètres'!$B$2)</f>
        <v/>
      </c>
      <c r="P175" s="16">
        <f>IF($A175="","",IF(AND($D175="Action",$J175&lt;&gt;"Clôturée",$J175&lt;&gt;"Abandonnée",$I175&lt;&gt;""),IF($I175&lt;'Paramètres'!$B$2,"En retard",IF($I175&lt;='Paramètres'!$B$2+7,"À échéance ≤ 7 j","")),""))</f>
        <v/>
      </c>
      <c r="Q175" s="33" t="n"/>
      <c r="R175" s="21" t="n"/>
    </row>
    <row r="176">
      <c r="A176" s="23" t="n"/>
      <c r="B176" s="23" t="n"/>
      <c r="C176" s="31">
        <f>IF($B176="","",IFERROR(INDEX('Réunions'!$C$2:$C$201,MATCH($B176,'Réunions'!$A$2:$A$201,0)),""))</f>
        <v/>
      </c>
      <c r="D176" s="23" t="n"/>
      <c r="E176" s="21" t="n"/>
      <c r="F176" s="21" t="n"/>
      <c r="G176" s="21" t="n"/>
      <c r="H176" s="23" t="n"/>
      <c r="I176" s="33" t="n"/>
      <c r="J176" s="23" t="n"/>
      <c r="K176" s="23" t="n"/>
      <c r="L176" s="23" t="n"/>
      <c r="M176" s="25" t="n"/>
      <c r="N176" s="33" t="n"/>
      <c r="O176" s="26">
        <f>IF(OR($A176="",$D176&lt;&gt;"Action",$I176="",$J176="Clôturée"),"",$I176-'Paramètres'!$B$2)</f>
        <v/>
      </c>
      <c r="P176" s="13">
        <f>IF($A176="","",IF(AND($D176="Action",$J176&lt;&gt;"Clôturée",$J176&lt;&gt;"Abandonnée",$I176&lt;&gt;""),IF($I176&lt;'Paramètres'!$B$2,"En retard",IF($I176&lt;='Paramètres'!$B$2+7,"À échéance ≤ 7 j","")),""))</f>
        <v/>
      </c>
      <c r="Q176" s="33" t="n"/>
      <c r="R176" s="21" t="n"/>
    </row>
    <row r="177">
      <c r="A177" s="23" t="n"/>
      <c r="B177" s="23" t="n"/>
      <c r="C177" s="32">
        <f>IF($B177="","",IFERROR(INDEX('Réunions'!$C$2:$C$201,MATCH($B177,'Réunions'!$A$2:$A$201,0)),""))</f>
        <v/>
      </c>
      <c r="D177" s="23" t="n"/>
      <c r="E177" s="21" t="n"/>
      <c r="F177" s="21" t="n"/>
      <c r="G177" s="21" t="n"/>
      <c r="H177" s="23" t="n"/>
      <c r="I177" s="33" t="n"/>
      <c r="J177" s="23" t="n"/>
      <c r="K177" s="23" t="n"/>
      <c r="L177" s="23" t="n"/>
      <c r="M177" s="25" t="n"/>
      <c r="N177" s="33" t="n"/>
      <c r="O177" s="27">
        <f>IF(OR($A177="",$D177&lt;&gt;"Action",$I177="",$J177="Clôturée"),"",$I177-'Paramètres'!$B$2)</f>
        <v/>
      </c>
      <c r="P177" s="16">
        <f>IF($A177="","",IF(AND($D177="Action",$J177&lt;&gt;"Clôturée",$J177&lt;&gt;"Abandonnée",$I177&lt;&gt;""),IF($I177&lt;'Paramètres'!$B$2,"En retard",IF($I177&lt;='Paramètres'!$B$2+7,"À échéance ≤ 7 j","")),""))</f>
        <v/>
      </c>
      <c r="Q177" s="33" t="n"/>
      <c r="R177" s="21" t="n"/>
    </row>
    <row r="178">
      <c r="A178" s="23" t="n"/>
      <c r="B178" s="23" t="n"/>
      <c r="C178" s="31">
        <f>IF($B178="","",IFERROR(INDEX('Réunions'!$C$2:$C$201,MATCH($B178,'Réunions'!$A$2:$A$201,0)),""))</f>
        <v/>
      </c>
      <c r="D178" s="23" t="n"/>
      <c r="E178" s="21" t="n"/>
      <c r="F178" s="21" t="n"/>
      <c r="G178" s="21" t="n"/>
      <c r="H178" s="23" t="n"/>
      <c r="I178" s="33" t="n"/>
      <c r="J178" s="23" t="n"/>
      <c r="K178" s="23" t="n"/>
      <c r="L178" s="23" t="n"/>
      <c r="M178" s="25" t="n"/>
      <c r="N178" s="33" t="n"/>
      <c r="O178" s="26">
        <f>IF(OR($A178="",$D178&lt;&gt;"Action",$I178="",$J178="Clôturée"),"",$I178-'Paramètres'!$B$2)</f>
        <v/>
      </c>
      <c r="P178" s="13">
        <f>IF($A178="","",IF(AND($D178="Action",$J178&lt;&gt;"Clôturée",$J178&lt;&gt;"Abandonnée",$I178&lt;&gt;""),IF($I178&lt;'Paramètres'!$B$2,"En retard",IF($I178&lt;='Paramètres'!$B$2+7,"À échéance ≤ 7 j","")),""))</f>
        <v/>
      </c>
      <c r="Q178" s="33" t="n"/>
      <c r="R178" s="21" t="n"/>
    </row>
    <row r="179">
      <c r="A179" s="23" t="n"/>
      <c r="B179" s="23" t="n"/>
      <c r="C179" s="32">
        <f>IF($B179="","",IFERROR(INDEX('Réunions'!$C$2:$C$201,MATCH($B179,'Réunions'!$A$2:$A$201,0)),""))</f>
        <v/>
      </c>
      <c r="D179" s="23" t="n"/>
      <c r="E179" s="21" t="n"/>
      <c r="F179" s="21" t="n"/>
      <c r="G179" s="21" t="n"/>
      <c r="H179" s="23" t="n"/>
      <c r="I179" s="33" t="n"/>
      <c r="J179" s="23" t="n"/>
      <c r="K179" s="23" t="n"/>
      <c r="L179" s="23" t="n"/>
      <c r="M179" s="25" t="n"/>
      <c r="N179" s="33" t="n"/>
      <c r="O179" s="27">
        <f>IF(OR($A179="",$D179&lt;&gt;"Action",$I179="",$J179="Clôturée"),"",$I179-'Paramètres'!$B$2)</f>
        <v/>
      </c>
      <c r="P179" s="16">
        <f>IF($A179="","",IF(AND($D179="Action",$J179&lt;&gt;"Clôturée",$J179&lt;&gt;"Abandonnée",$I179&lt;&gt;""),IF($I179&lt;'Paramètres'!$B$2,"En retard",IF($I179&lt;='Paramètres'!$B$2+7,"À échéance ≤ 7 j","")),""))</f>
        <v/>
      </c>
      <c r="Q179" s="33" t="n"/>
      <c r="R179" s="21" t="n"/>
    </row>
    <row r="180">
      <c r="A180" s="23" t="n"/>
      <c r="B180" s="23" t="n"/>
      <c r="C180" s="31">
        <f>IF($B180="","",IFERROR(INDEX('Réunions'!$C$2:$C$201,MATCH($B180,'Réunions'!$A$2:$A$201,0)),""))</f>
        <v/>
      </c>
      <c r="D180" s="23" t="n"/>
      <c r="E180" s="21" t="n"/>
      <c r="F180" s="21" t="n"/>
      <c r="G180" s="21" t="n"/>
      <c r="H180" s="23" t="n"/>
      <c r="I180" s="33" t="n"/>
      <c r="J180" s="23" t="n"/>
      <c r="K180" s="23" t="n"/>
      <c r="L180" s="23" t="n"/>
      <c r="M180" s="25" t="n"/>
      <c r="N180" s="33" t="n"/>
      <c r="O180" s="26">
        <f>IF(OR($A180="",$D180&lt;&gt;"Action",$I180="",$J180="Clôturée"),"",$I180-'Paramètres'!$B$2)</f>
        <v/>
      </c>
      <c r="P180" s="13">
        <f>IF($A180="","",IF(AND($D180="Action",$J180&lt;&gt;"Clôturée",$J180&lt;&gt;"Abandonnée",$I180&lt;&gt;""),IF($I180&lt;'Paramètres'!$B$2,"En retard",IF($I180&lt;='Paramètres'!$B$2+7,"À échéance ≤ 7 j","")),""))</f>
        <v/>
      </c>
      <c r="Q180" s="33" t="n"/>
      <c r="R180" s="21" t="n"/>
    </row>
    <row r="181">
      <c r="A181" s="23" t="n"/>
      <c r="B181" s="23" t="n"/>
      <c r="C181" s="32">
        <f>IF($B181="","",IFERROR(INDEX('Réunions'!$C$2:$C$201,MATCH($B181,'Réunions'!$A$2:$A$201,0)),""))</f>
        <v/>
      </c>
      <c r="D181" s="23" t="n"/>
      <c r="E181" s="21" t="n"/>
      <c r="F181" s="21" t="n"/>
      <c r="G181" s="21" t="n"/>
      <c r="H181" s="23" t="n"/>
      <c r="I181" s="33" t="n"/>
      <c r="J181" s="23" t="n"/>
      <c r="K181" s="23" t="n"/>
      <c r="L181" s="23" t="n"/>
      <c r="M181" s="25" t="n"/>
      <c r="N181" s="33" t="n"/>
      <c r="O181" s="27">
        <f>IF(OR($A181="",$D181&lt;&gt;"Action",$I181="",$J181="Clôturée"),"",$I181-'Paramètres'!$B$2)</f>
        <v/>
      </c>
      <c r="P181" s="16">
        <f>IF($A181="","",IF(AND($D181="Action",$J181&lt;&gt;"Clôturée",$J181&lt;&gt;"Abandonnée",$I181&lt;&gt;""),IF($I181&lt;'Paramètres'!$B$2,"En retard",IF($I181&lt;='Paramètres'!$B$2+7,"À échéance ≤ 7 j","")),""))</f>
        <v/>
      </c>
      <c r="Q181" s="33" t="n"/>
      <c r="R181" s="21" t="n"/>
    </row>
    <row r="182">
      <c r="A182" s="23" t="n"/>
      <c r="B182" s="23" t="n"/>
      <c r="C182" s="31">
        <f>IF($B182="","",IFERROR(INDEX('Réunions'!$C$2:$C$201,MATCH($B182,'Réunions'!$A$2:$A$201,0)),""))</f>
        <v/>
      </c>
      <c r="D182" s="23" t="n"/>
      <c r="E182" s="21" t="n"/>
      <c r="F182" s="21" t="n"/>
      <c r="G182" s="21" t="n"/>
      <c r="H182" s="23" t="n"/>
      <c r="I182" s="33" t="n"/>
      <c r="J182" s="23" t="n"/>
      <c r="K182" s="23" t="n"/>
      <c r="L182" s="23" t="n"/>
      <c r="M182" s="25" t="n"/>
      <c r="N182" s="33" t="n"/>
      <c r="O182" s="26">
        <f>IF(OR($A182="",$D182&lt;&gt;"Action",$I182="",$J182="Clôturée"),"",$I182-'Paramètres'!$B$2)</f>
        <v/>
      </c>
      <c r="P182" s="13">
        <f>IF($A182="","",IF(AND($D182="Action",$J182&lt;&gt;"Clôturée",$J182&lt;&gt;"Abandonnée",$I182&lt;&gt;""),IF($I182&lt;'Paramètres'!$B$2,"En retard",IF($I182&lt;='Paramètres'!$B$2+7,"À échéance ≤ 7 j","")),""))</f>
        <v/>
      </c>
      <c r="Q182" s="33" t="n"/>
      <c r="R182" s="21" t="n"/>
    </row>
    <row r="183">
      <c r="A183" s="23" t="n"/>
      <c r="B183" s="23" t="n"/>
      <c r="C183" s="32">
        <f>IF($B183="","",IFERROR(INDEX('Réunions'!$C$2:$C$201,MATCH($B183,'Réunions'!$A$2:$A$201,0)),""))</f>
        <v/>
      </c>
      <c r="D183" s="23" t="n"/>
      <c r="E183" s="21" t="n"/>
      <c r="F183" s="21" t="n"/>
      <c r="G183" s="21" t="n"/>
      <c r="H183" s="23" t="n"/>
      <c r="I183" s="33" t="n"/>
      <c r="J183" s="23" t="n"/>
      <c r="K183" s="23" t="n"/>
      <c r="L183" s="23" t="n"/>
      <c r="M183" s="25" t="n"/>
      <c r="N183" s="33" t="n"/>
      <c r="O183" s="27">
        <f>IF(OR($A183="",$D183&lt;&gt;"Action",$I183="",$J183="Clôturée"),"",$I183-'Paramètres'!$B$2)</f>
        <v/>
      </c>
      <c r="P183" s="16">
        <f>IF($A183="","",IF(AND($D183="Action",$J183&lt;&gt;"Clôturée",$J183&lt;&gt;"Abandonnée",$I183&lt;&gt;""),IF($I183&lt;'Paramètres'!$B$2,"En retard",IF($I183&lt;='Paramètres'!$B$2+7,"À échéance ≤ 7 j","")),""))</f>
        <v/>
      </c>
      <c r="Q183" s="33" t="n"/>
      <c r="R183" s="21" t="n"/>
    </row>
    <row r="184">
      <c r="A184" s="23" t="n"/>
      <c r="B184" s="23" t="n"/>
      <c r="C184" s="31">
        <f>IF($B184="","",IFERROR(INDEX('Réunions'!$C$2:$C$201,MATCH($B184,'Réunions'!$A$2:$A$201,0)),""))</f>
        <v/>
      </c>
      <c r="D184" s="23" t="n"/>
      <c r="E184" s="21" t="n"/>
      <c r="F184" s="21" t="n"/>
      <c r="G184" s="21" t="n"/>
      <c r="H184" s="23" t="n"/>
      <c r="I184" s="33" t="n"/>
      <c r="J184" s="23" t="n"/>
      <c r="K184" s="23" t="n"/>
      <c r="L184" s="23" t="n"/>
      <c r="M184" s="25" t="n"/>
      <c r="N184" s="33" t="n"/>
      <c r="O184" s="26">
        <f>IF(OR($A184="",$D184&lt;&gt;"Action",$I184="",$J184="Clôturée"),"",$I184-'Paramètres'!$B$2)</f>
        <v/>
      </c>
      <c r="P184" s="13">
        <f>IF($A184="","",IF(AND($D184="Action",$J184&lt;&gt;"Clôturée",$J184&lt;&gt;"Abandonnée",$I184&lt;&gt;""),IF($I184&lt;'Paramètres'!$B$2,"En retard",IF($I184&lt;='Paramètres'!$B$2+7,"À échéance ≤ 7 j","")),""))</f>
        <v/>
      </c>
      <c r="Q184" s="33" t="n"/>
      <c r="R184" s="21" t="n"/>
    </row>
    <row r="185">
      <c r="A185" s="23" t="n"/>
      <c r="B185" s="23" t="n"/>
      <c r="C185" s="32">
        <f>IF($B185="","",IFERROR(INDEX('Réunions'!$C$2:$C$201,MATCH($B185,'Réunions'!$A$2:$A$201,0)),""))</f>
        <v/>
      </c>
      <c r="D185" s="23" t="n"/>
      <c r="E185" s="21" t="n"/>
      <c r="F185" s="21" t="n"/>
      <c r="G185" s="21" t="n"/>
      <c r="H185" s="23" t="n"/>
      <c r="I185" s="33" t="n"/>
      <c r="J185" s="23" t="n"/>
      <c r="K185" s="23" t="n"/>
      <c r="L185" s="23" t="n"/>
      <c r="M185" s="25" t="n"/>
      <c r="N185" s="33" t="n"/>
      <c r="O185" s="27">
        <f>IF(OR($A185="",$D185&lt;&gt;"Action",$I185="",$J185="Clôturée"),"",$I185-'Paramètres'!$B$2)</f>
        <v/>
      </c>
      <c r="P185" s="16">
        <f>IF($A185="","",IF(AND($D185="Action",$J185&lt;&gt;"Clôturée",$J185&lt;&gt;"Abandonnée",$I185&lt;&gt;""),IF($I185&lt;'Paramètres'!$B$2,"En retard",IF($I185&lt;='Paramètres'!$B$2+7,"À échéance ≤ 7 j","")),""))</f>
        <v/>
      </c>
      <c r="Q185" s="33" t="n"/>
      <c r="R185" s="21" t="n"/>
    </row>
    <row r="186">
      <c r="A186" s="23" t="n"/>
      <c r="B186" s="23" t="n"/>
      <c r="C186" s="31">
        <f>IF($B186="","",IFERROR(INDEX('Réunions'!$C$2:$C$201,MATCH($B186,'Réunions'!$A$2:$A$201,0)),""))</f>
        <v/>
      </c>
      <c r="D186" s="23" t="n"/>
      <c r="E186" s="21" t="n"/>
      <c r="F186" s="21" t="n"/>
      <c r="G186" s="21" t="n"/>
      <c r="H186" s="23" t="n"/>
      <c r="I186" s="33" t="n"/>
      <c r="J186" s="23" t="n"/>
      <c r="K186" s="23" t="n"/>
      <c r="L186" s="23" t="n"/>
      <c r="M186" s="25" t="n"/>
      <c r="N186" s="33" t="n"/>
      <c r="O186" s="26">
        <f>IF(OR($A186="",$D186&lt;&gt;"Action",$I186="",$J186="Clôturée"),"",$I186-'Paramètres'!$B$2)</f>
        <v/>
      </c>
      <c r="P186" s="13">
        <f>IF($A186="","",IF(AND($D186="Action",$J186&lt;&gt;"Clôturée",$J186&lt;&gt;"Abandonnée",$I186&lt;&gt;""),IF($I186&lt;'Paramètres'!$B$2,"En retard",IF($I186&lt;='Paramètres'!$B$2+7,"À échéance ≤ 7 j","")),""))</f>
        <v/>
      </c>
      <c r="Q186" s="33" t="n"/>
      <c r="R186" s="21" t="n"/>
    </row>
    <row r="187">
      <c r="A187" s="23" t="n"/>
      <c r="B187" s="23" t="n"/>
      <c r="C187" s="32">
        <f>IF($B187="","",IFERROR(INDEX('Réunions'!$C$2:$C$201,MATCH($B187,'Réunions'!$A$2:$A$201,0)),""))</f>
        <v/>
      </c>
      <c r="D187" s="23" t="n"/>
      <c r="E187" s="21" t="n"/>
      <c r="F187" s="21" t="n"/>
      <c r="G187" s="21" t="n"/>
      <c r="H187" s="23" t="n"/>
      <c r="I187" s="33" t="n"/>
      <c r="J187" s="23" t="n"/>
      <c r="K187" s="23" t="n"/>
      <c r="L187" s="23" t="n"/>
      <c r="M187" s="25" t="n"/>
      <c r="N187" s="33" t="n"/>
      <c r="O187" s="27">
        <f>IF(OR($A187="",$D187&lt;&gt;"Action",$I187="",$J187="Clôturée"),"",$I187-'Paramètres'!$B$2)</f>
        <v/>
      </c>
      <c r="P187" s="16">
        <f>IF($A187="","",IF(AND($D187="Action",$J187&lt;&gt;"Clôturée",$J187&lt;&gt;"Abandonnée",$I187&lt;&gt;""),IF($I187&lt;'Paramètres'!$B$2,"En retard",IF($I187&lt;='Paramètres'!$B$2+7,"À échéance ≤ 7 j","")),""))</f>
        <v/>
      </c>
      <c r="Q187" s="33" t="n"/>
      <c r="R187" s="21" t="n"/>
    </row>
    <row r="188">
      <c r="A188" s="23" t="n"/>
      <c r="B188" s="23" t="n"/>
      <c r="C188" s="31">
        <f>IF($B188="","",IFERROR(INDEX('Réunions'!$C$2:$C$201,MATCH($B188,'Réunions'!$A$2:$A$201,0)),""))</f>
        <v/>
      </c>
      <c r="D188" s="23" t="n"/>
      <c r="E188" s="21" t="n"/>
      <c r="F188" s="21" t="n"/>
      <c r="G188" s="21" t="n"/>
      <c r="H188" s="23" t="n"/>
      <c r="I188" s="33" t="n"/>
      <c r="J188" s="23" t="n"/>
      <c r="K188" s="23" t="n"/>
      <c r="L188" s="23" t="n"/>
      <c r="M188" s="25" t="n"/>
      <c r="N188" s="33" t="n"/>
      <c r="O188" s="26">
        <f>IF(OR($A188="",$D188&lt;&gt;"Action",$I188="",$J188="Clôturée"),"",$I188-'Paramètres'!$B$2)</f>
        <v/>
      </c>
      <c r="P188" s="13">
        <f>IF($A188="","",IF(AND($D188="Action",$J188&lt;&gt;"Clôturée",$J188&lt;&gt;"Abandonnée",$I188&lt;&gt;""),IF($I188&lt;'Paramètres'!$B$2,"En retard",IF($I188&lt;='Paramètres'!$B$2+7,"À échéance ≤ 7 j","")),""))</f>
        <v/>
      </c>
      <c r="Q188" s="33" t="n"/>
      <c r="R188" s="21" t="n"/>
    </row>
    <row r="189">
      <c r="A189" s="23" t="n"/>
      <c r="B189" s="23" t="n"/>
      <c r="C189" s="32">
        <f>IF($B189="","",IFERROR(INDEX('Réunions'!$C$2:$C$201,MATCH($B189,'Réunions'!$A$2:$A$201,0)),""))</f>
        <v/>
      </c>
      <c r="D189" s="23" t="n"/>
      <c r="E189" s="21" t="n"/>
      <c r="F189" s="21" t="n"/>
      <c r="G189" s="21" t="n"/>
      <c r="H189" s="23" t="n"/>
      <c r="I189" s="33" t="n"/>
      <c r="J189" s="23" t="n"/>
      <c r="K189" s="23" t="n"/>
      <c r="L189" s="23" t="n"/>
      <c r="M189" s="25" t="n"/>
      <c r="N189" s="33" t="n"/>
      <c r="O189" s="27">
        <f>IF(OR($A189="",$D189&lt;&gt;"Action",$I189="",$J189="Clôturée"),"",$I189-'Paramètres'!$B$2)</f>
        <v/>
      </c>
      <c r="P189" s="16">
        <f>IF($A189="","",IF(AND($D189="Action",$J189&lt;&gt;"Clôturée",$J189&lt;&gt;"Abandonnée",$I189&lt;&gt;""),IF($I189&lt;'Paramètres'!$B$2,"En retard",IF($I189&lt;='Paramètres'!$B$2+7,"À échéance ≤ 7 j","")),""))</f>
        <v/>
      </c>
      <c r="Q189" s="33" t="n"/>
      <c r="R189" s="21" t="n"/>
    </row>
    <row r="190">
      <c r="A190" s="23" t="n"/>
      <c r="B190" s="23" t="n"/>
      <c r="C190" s="31">
        <f>IF($B190="","",IFERROR(INDEX('Réunions'!$C$2:$C$201,MATCH($B190,'Réunions'!$A$2:$A$201,0)),""))</f>
        <v/>
      </c>
      <c r="D190" s="23" t="n"/>
      <c r="E190" s="21" t="n"/>
      <c r="F190" s="21" t="n"/>
      <c r="G190" s="21" t="n"/>
      <c r="H190" s="23" t="n"/>
      <c r="I190" s="33" t="n"/>
      <c r="J190" s="23" t="n"/>
      <c r="K190" s="23" t="n"/>
      <c r="L190" s="23" t="n"/>
      <c r="M190" s="25" t="n"/>
      <c r="N190" s="33" t="n"/>
      <c r="O190" s="26">
        <f>IF(OR($A190="",$D190&lt;&gt;"Action",$I190="",$J190="Clôturée"),"",$I190-'Paramètres'!$B$2)</f>
        <v/>
      </c>
      <c r="P190" s="13">
        <f>IF($A190="","",IF(AND($D190="Action",$J190&lt;&gt;"Clôturée",$J190&lt;&gt;"Abandonnée",$I190&lt;&gt;""),IF($I190&lt;'Paramètres'!$B$2,"En retard",IF($I190&lt;='Paramètres'!$B$2+7,"À échéance ≤ 7 j","")),""))</f>
        <v/>
      </c>
      <c r="Q190" s="33" t="n"/>
      <c r="R190" s="21" t="n"/>
    </row>
    <row r="191">
      <c r="A191" s="23" t="n"/>
      <c r="B191" s="23" t="n"/>
      <c r="C191" s="32">
        <f>IF($B191="","",IFERROR(INDEX('Réunions'!$C$2:$C$201,MATCH($B191,'Réunions'!$A$2:$A$201,0)),""))</f>
        <v/>
      </c>
      <c r="D191" s="23" t="n"/>
      <c r="E191" s="21" t="n"/>
      <c r="F191" s="21" t="n"/>
      <c r="G191" s="21" t="n"/>
      <c r="H191" s="23" t="n"/>
      <c r="I191" s="33" t="n"/>
      <c r="J191" s="23" t="n"/>
      <c r="K191" s="23" t="n"/>
      <c r="L191" s="23" t="n"/>
      <c r="M191" s="25" t="n"/>
      <c r="N191" s="33" t="n"/>
      <c r="O191" s="27">
        <f>IF(OR($A191="",$D191&lt;&gt;"Action",$I191="",$J191="Clôturée"),"",$I191-'Paramètres'!$B$2)</f>
        <v/>
      </c>
      <c r="P191" s="16">
        <f>IF($A191="","",IF(AND($D191="Action",$J191&lt;&gt;"Clôturée",$J191&lt;&gt;"Abandonnée",$I191&lt;&gt;""),IF($I191&lt;'Paramètres'!$B$2,"En retard",IF($I191&lt;='Paramètres'!$B$2+7,"À échéance ≤ 7 j","")),""))</f>
        <v/>
      </c>
      <c r="Q191" s="33" t="n"/>
      <c r="R191" s="21" t="n"/>
    </row>
    <row r="192">
      <c r="A192" s="23" t="n"/>
      <c r="B192" s="23" t="n"/>
      <c r="C192" s="31">
        <f>IF($B192="","",IFERROR(INDEX('Réunions'!$C$2:$C$201,MATCH($B192,'Réunions'!$A$2:$A$201,0)),""))</f>
        <v/>
      </c>
      <c r="D192" s="23" t="n"/>
      <c r="E192" s="21" t="n"/>
      <c r="F192" s="21" t="n"/>
      <c r="G192" s="21" t="n"/>
      <c r="H192" s="23" t="n"/>
      <c r="I192" s="33" t="n"/>
      <c r="J192" s="23" t="n"/>
      <c r="K192" s="23" t="n"/>
      <c r="L192" s="23" t="n"/>
      <c r="M192" s="25" t="n"/>
      <c r="N192" s="33" t="n"/>
      <c r="O192" s="26">
        <f>IF(OR($A192="",$D192&lt;&gt;"Action",$I192="",$J192="Clôturée"),"",$I192-'Paramètres'!$B$2)</f>
        <v/>
      </c>
      <c r="P192" s="13">
        <f>IF($A192="","",IF(AND($D192="Action",$J192&lt;&gt;"Clôturée",$J192&lt;&gt;"Abandonnée",$I192&lt;&gt;""),IF($I192&lt;'Paramètres'!$B$2,"En retard",IF($I192&lt;='Paramètres'!$B$2+7,"À échéance ≤ 7 j","")),""))</f>
        <v/>
      </c>
      <c r="Q192" s="33" t="n"/>
      <c r="R192" s="21" t="n"/>
    </row>
    <row r="193">
      <c r="A193" s="23" t="n"/>
      <c r="B193" s="23" t="n"/>
      <c r="C193" s="32">
        <f>IF($B193="","",IFERROR(INDEX('Réunions'!$C$2:$C$201,MATCH($B193,'Réunions'!$A$2:$A$201,0)),""))</f>
        <v/>
      </c>
      <c r="D193" s="23" t="n"/>
      <c r="E193" s="21" t="n"/>
      <c r="F193" s="21" t="n"/>
      <c r="G193" s="21" t="n"/>
      <c r="H193" s="23" t="n"/>
      <c r="I193" s="33" t="n"/>
      <c r="J193" s="23" t="n"/>
      <c r="K193" s="23" t="n"/>
      <c r="L193" s="23" t="n"/>
      <c r="M193" s="25" t="n"/>
      <c r="N193" s="33" t="n"/>
      <c r="O193" s="27">
        <f>IF(OR($A193="",$D193&lt;&gt;"Action",$I193="",$J193="Clôturée"),"",$I193-'Paramètres'!$B$2)</f>
        <v/>
      </c>
      <c r="P193" s="16">
        <f>IF($A193="","",IF(AND($D193="Action",$J193&lt;&gt;"Clôturée",$J193&lt;&gt;"Abandonnée",$I193&lt;&gt;""),IF($I193&lt;'Paramètres'!$B$2,"En retard",IF($I193&lt;='Paramètres'!$B$2+7,"À échéance ≤ 7 j","")),""))</f>
        <v/>
      </c>
      <c r="Q193" s="33" t="n"/>
      <c r="R193" s="21" t="n"/>
    </row>
    <row r="194">
      <c r="A194" s="23" t="n"/>
      <c r="B194" s="23" t="n"/>
      <c r="C194" s="31">
        <f>IF($B194="","",IFERROR(INDEX('Réunions'!$C$2:$C$201,MATCH($B194,'Réunions'!$A$2:$A$201,0)),""))</f>
        <v/>
      </c>
      <c r="D194" s="23" t="n"/>
      <c r="E194" s="21" t="n"/>
      <c r="F194" s="21" t="n"/>
      <c r="G194" s="21" t="n"/>
      <c r="H194" s="23" t="n"/>
      <c r="I194" s="33" t="n"/>
      <c r="J194" s="23" t="n"/>
      <c r="K194" s="23" t="n"/>
      <c r="L194" s="23" t="n"/>
      <c r="M194" s="25" t="n"/>
      <c r="N194" s="33" t="n"/>
      <c r="O194" s="26">
        <f>IF(OR($A194="",$D194&lt;&gt;"Action",$I194="",$J194="Clôturée"),"",$I194-'Paramètres'!$B$2)</f>
        <v/>
      </c>
      <c r="P194" s="13">
        <f>IF($A194="","",IF(AND($D194="Action",$J194&lt;&gt;"Clôturée",$J194&lt;&gt;"Abandonnée",$I194&lt;&gt;""),IF($I194&lt;'Paramètres'!$B$2,"En retard",IF($I194&lt;='Paramètres'!$B$2+7,"À échéance ≤ 7 j","")),""))</f>
        <v/>
      </c>
      <c r="Q194" s="33" t="n"/>
      <c r="R194" s="21" t="n"/>
    </row>
    <row r="195">
      <c r="A195" s="23" t="n"/>
      <c r="B195" s="23" t="n"/>
      <c r="C195" s="32">
        <f>IF($B195="","",IFERROR(INDEX('Réunions'!$C$2:$C$201,MATCH($B195,'Réunions'!$A$2:$A$201,0)),""))</f>
        <v/>
      </c>
      <c r="D195" s="23" t="n"/>
      <c r="E195" s="21" t="n"/>
      <c r="F195" s="21" t="n"/>
      <c r="G195" s="21" t="n"/>
      <c r="H195" s="23" t="n"/>
      <c r="I195" s="33" t="n"/>
      <c r="J195" s="23" t="n"/>
      <c r="K195" s="23" t="n"/>
      <c r="L195" s="23" t="n"/>
      <c r="M195" s="25" t="n"/>
      <c r="N195" s="33" t="n"/>
      <c r="O195" s="27">
        <f>IF(OR($A195="",$D195&lt;&gt;"Action",$I195="",$J195="Clôturée"),"",$I195-'Paramètres'!$B$2)</f>
        <v/>
      </c>
      <c r="P195" s="16">
        <f>IF($A195="","",IF(AND($D195="Action",$J195&lt;&gt;"Clôturée",$J195&lt;&gt;"Abandonnée",$I195&lt;&gt;""),IF($I195&lt;'Paramètres'!$B$2,"En retard",IF($I195&lt;='Paramètres'!$B$2+7,"À échéance ≤ 7 j","")),""))</f>
        <v/>
      </c>
      <c r="Q195" s="33" t="n"/>
      <c r="R195" s="21" t="n"/>
    </row>
    <row r="196">
      <c r="A196" s="23" t="n"/>
      <c r="B196" s="23" t="n"/>
      <c r="C196" s="31">
        <f>IF($B196="","",IFERROR(INDEX('Réunions'!$C$2:$C$201,MATCH($B196,'Réunions'!$A$2:$A$201,0)),""))</f>
        <v/>
      </c>
      <c r="D196" s="23" t="n"/>
      <c r="E196" s="21" t="n"/>
      <c r="F196" s="21" t="n"/>
      <c r="G196" s="21" t="n"/>
      <c r="H196" s="23" t="n"/>
      <c r="I196" s="33" t="n"/>
      <c r="J196" s="23" t="n"/>
      <c r="K196" s="23" t="n"/>
      <c r="L196" s="23" t="n"/>
      <c r="M196" s="25" t="n"/>
      <c r="N196" s="33" t="n"/>
      <c r="O196" s="26">
        <f>IF(OR($A196="",$D196&lt;&gt;"Action",$I196="",$J196="Clôturée"),"",$I196-'Paramètres'!$B$2)</f>
        <v/>
      </c>
      <c r="P196" s="13">
        <f>IF($A196="","",IF(AND($D196="Action",$J196&lt;&gt;"Clôturée",$J196&lt;&gt;"Abandonnée",$I196&lt;&gt;""),IF($I196&lt;'Paramètres'!$B$2,"En retard",IF($I196&lt;='Paramètres'!$B$2+7,"À échéance ≤ 7 j","")),""))</f>
        <v/>
      </c>
      <c r="Q196" s="33" t="n"/>
      <c r="R196" s="21" t="n"/>
    </row>
    <row r="197">
      <c r="A197" s="23" t="n"/>
      <c r="B197" s="23" t="n"/>
      <c r="C197" s="32">
        <f>IF($B197="","",IFERROR(INDEX('Réunions'!$C$2:$C$201,MATCH($B197,'Réunions'!$A$2:$A$201,0)),""))</f>
        <v/>
      </c>
      <c r="D197" s="23" t="n"/>
      <c r="E197" s="21" t="n"/>
      <c r="F197" s="21" t="n"/>
      <c r="G197" s="21" t="n"/>
      <c r="H197" s="23" t="n"/>
      <c r="I197" s="33" t="n"/>
      <c r="J197" s="23" t="n"/>
      <c r="K197" s="23" t="n"/>
      <c r="L197" s="23" t="n"/>
      <c r="M197" s="25" t="n"/>
      <c r="N197" s="33" t="n"/>
      <c r="O197" s="27">
        <f>IF(OR($A197="",$D197&lt;&gt;"Action",$I197="",$J197="Clôturée"),"",$I197-'Paramètres'!$B$2)</f>
        <v/>
      </c>
      <c r="P197" s="16">
        <f>IF($A197="","",IF(AND($D197="Action",$J197&lt;&gt;"Clôturée",$J197&lt;&gt;"Abandonnée",$I197&lt;&gt;""),IF($I197&lt;'Paramètres'!$B$2,"En retard",IF($I197&lt;='Paramètres'!$B$2+7,"À échéance ≤ 7 j","")),""))</f>
        <v/>
      </c>
      <c r="Q197" s="33" t="n"/>
      <c r="R197" s="21" t="n"/>
    </row>
    <row r="198">
      <c r="A198" s="23" t="n"/>
      <c r="B198" s="23" t="n"/>
      <c r="C198" s="31">
        <f>IF($B198="","",IFERROR(INDEX('Réunions'!$C$2:$C$201,MATCH($B198,'Réunions'!$A$2:$A$201,0)),""))</f>
        <v/>
      </c>
      <c r="D198" s="23" t="n"/>
      <c r="E198" s="21" t="n"/>
      <c r="F198" s="21" t="n"/>
      <c r="G198" s="21" t="n"/>
      <c r="H198" s="23" t="n"/>
      <c r="I198" s="33" t="n"/>
      <c r="J198" s="23" t="n"/>
      <c r="K198" s="23" t="n"/>
      <c r="L198" s="23" t="n"/>
      <c r="M198" s="25" t="n"/>
      <c r="N198" s="33" t="n"/>
      <c r="O198" s="26">
        <f>IF(OR($A198="",$D198&lt;&gt;"Action",$I198="",$J198="Clôturée"),"",$I198-'Paramètres'!$B$2)</f>
        <v/>
      </c>
      <c r="P198" s="13">
        <f>IF($A198="","",IF(AND($D198="Action",$J198&lt;&gt;"Clôturée",$J198&lt;&gt;"Abandonnée",$I198&lt;&gt;""),IF($I198&lt;'Paramètres'!$B$2,"En retard",IF($I198&lt;='Paramètres'!$B$2+7,"À échéance ≤ 7 j","")),""))</f>
        <v/>
      </c>
      <c r="Q198" s="33" t="n"/>
      <c r="R198" s="21" t="n"/>
    </row>
    <row r="199">
      <c r="A199" s="23" t="n"/>
      <c r="B199" s="23" t="n"/>
      <c r="C199" s="32">
        <f>IF($B199="","",IFERROR(INDEX('Réunions'!$C$2:$C$201,MATCH($B199,'Réunions'!$A$2:$A$201,0)),""))</f>
        <v/>
      </c>
      <c r="D199" s="23" t="n"/>
      <c r="E199" s="21" t="n"/>
      <c r="F199" s="21" t="n"/>
      <c r="G199" s="21" t="n"/>
      <c r="H199" s="23" t="n"/>
      <c r="I199" s="33" t="n"/>
      <c r="J199" s="23" t="n"/>
      <c r="K199" s="23" t="n"/>
      <c r="L199" s="23" t="n"/>
      <c r="M199" s="25" t="n"/>
      <c r="N199" s="33" t="n"/>
      <c r="O199" s="27">
        <f>IF(OR($A199="",$D199&lt;&gt;"Action",$I199="",$J199="Clôturée"),"",$I199-'Paramètres'!$B$2)</f>
        <v/>
      </c>
      <c r="P199" s="16">
        <f>IF($A199="","",IF(AND($D199="Action",$J199&lt;&gt;"Clôturée",$J199&lt;&gt;"Abandonnée",$I199&lt;&gt;""),IF($I199&lt;'Paramètres'!$B$2,"En retard",IF($I199&lt;='Paramètres'!$B$2+7,"À échéance ≤ 7 j","")),""))</f>
        <v/>
      </c>
      <c r="Q199" s="33" t="n"/>
      <c r="R199" s="21" t="n"/>
    </row>
    <row r="200">
      <c r="A200" s="23" t="n"/>
      <c r="B200" s="23" t="n"/>
      <c r="C200" s="31">
        <f>IF($B200="","",IFERROR(INDEX('Réunions'!$C$2:$C$201,MATCH($B200,'Réunions'!$A$2:$A$201,0)),""))</f>
        <v/>
      </c>
      <c r="D200" s="23" t="n"/>
      <c r="E200" s="21" t="n"/>
      <c r="F200" s="21" t="n"/>
      <c r="G200" s="21" t="n"/>
      <c r="H200" s="23" t="n"/>
      <c r="I200" s="33" t="n"/>
      <c r="J200" s="23" t="n"/>
      <c r="K200" s="23" t="n"/>
      <c r="L200" s="23" t="n"/>
      <c r="M200" s="25" t="n"/>
      <c r="N200" s="33" t="n"/>
      <c r="O200" s="26">
        <f>IF(OR($A200="",$D200&lt;&gt;"Action",$I200="",$J200="Clôturée"),"",$I200-'Paramètres'!$B$2)</f>
        <v/>
      </c>
      <c r="P200" s="13">
        <f>IF($A200="","",IF(AND($D200="Action",$J200&lt;&gt;"Clôturée",$J200&lt;&gt;"Abandonnée",$I200&lt;&gt;""),IF($I200&lt;'Paramètres'!$B$2,"En retard",IF($I200&lt;='Paramètres'!$B$2+7,"À échéance ≤ 7 j","")),""))</f>
        <v/>
      </c>
      <c r="Q200" s="33" t="n"/>
      <c r="R200" s="21" t="n"/>
    </row>
    <row r="201">
      <c r="A201" s="23" t="n"/>
      <c r="B201" s="23" t="n"/>
      <c r="C201" s="32">
        <f>IF($B201="","",IFERROR(INDEX('Réunions'!$C$2:$C$201,MATCH($B201,'Réunions'!$A$2:$A$201,0)),""))</f>
        <v/>
      </c>
      <c r="D201" s="23" t="n"/>
      <c r="E201" s="21" t="n"/>
      <c r="F201" s="21" t="n"/>
      <c r="G201" s="21" t="n"/>
      <c r="H201" s="23" t="n"/>
      <c r="I201" s="33" t="n"/>
      <c r="J201" s="23" t="n"/>
      <c r="K201" s="23" t="n"/>
      <c r="L201" s="23" t="n"/>
      <c r="M201" s="25" t="n"/>
      <c r="N201" s="33" t="n"/>
      <c r="O201" s="27">
        <f>IF(OR($A201="",$D201&lt;&gt;"Action",$I201="",$J201="Clôturée"),"",$I201-'Paramètres'!$B$2)</f>
        <v/>
      </c>
      <c r="P201" s="16">
        <f>IF($A201="","",IF(AND($D201="Action",$J201&lt;&gt;"Clôturée",$J201&lt;&gt;"Abandonnée",$I201&lt;&gt;""),IF($I201&lt;'Paramètres'!$B$2,"En retard",IF($I201&lt;='Paramètres'!$B$2+7,"À échéance ≤ 7 j","")),""))</f>
        <v/>
      </c>
      <c r="Q201" s="33" t="n"/>
      <c r="R201" s="21" t="n"/>
    </row>
  </sheetData>
  <autoFilter ref="A1:R201"/>
  <conditionalFormatting sqref="A2:A201">
    <cfRule type="expression" priority="1" dxfId="2" stopIfTrue="1">
      <formula>AND($A2="",COUNTA($B2,$D2:$N2,$Q2:$R2)&gt;0)</formula>
    </cfRule>
    <cfRule type="expression" priority="2" dxfId="0" stopIfTrue="1">
      <formula>AND($A2&lt;&gt;"",COUNTIF($A$2:$A$201,$A2)&gt;1)</formula>
    </cfRule>
  </conditionalFormatting>
  <conditionalFormatting sqref="J2:J201">
    <cfRule type="expression" priority="3" dxfId="3" stopIfTrue="1">
      <formula>AND($J2="Reportée",$L2="")</formula>
    </cfRule>
  </conditionalFormatting>
  <conditionalFormatting sqref="N2:N201">
    <cfRule type="expression" priority="4" dxfId="2" stopIfTrue="1">
      <formula>AND($A2&lt;&gt;"",$J2="Clôturée",$N2="")</formula>
    </cfRule>
  </conditionalFormatting>
  <conditionalFormatting sqref="G2:G201">
    <cfRule type="expression" priority="5" dxfId="2" stopIfTrue="1">
      <formula>AND($A2&lt;&gt;"",$D2="Action",$J2&lt;&gt;"Clôturée",$J2&lt;&gt;"Abandonnée",$G2="")</formula>
    </cfRule>
  </conditionalFormatting>
  <conditionalFormatting sqref="A2:R201">
    <cfRule type="expression" priority="6" dxfId="0">
      <formula>$P2="En retard"</formula>
    </cfRule>
    <cfRule type="expression" priority="7" dxfId="1">
      <formula>$P2="À échéance ≤ 7 j"</formula>
    </cfRule>
    <cfRule type="expression" priority="8" dxfId="4">
      <formula>$J2="Clôturée"</formula>
    </cfRule>
    <cfRule type="expression" priority="9" dxfId="5">
      <formula>$J2="Abandonnée"</formula>
    </cfRule>
  </conditionalFormatting>
  <dataValidations count="7">
    <dataValidation sqref="A2:A201" showErrorMessage="1" showInputMessage="1" allowBlank="1" errorTitle="Identifiant en double" error="L’identifiant d’élément doit être unique." type="custom" errorStyle="stop">
      <formula1>=OR(A2="",COUNTIF($A$2:$A$201,A2)=1)</formula1>
    </dataValidation>
    <dataValidation sqref="B2:B201 K2:L201" showErrorMessage="1" showInputMessage="1" allowBlank="1" errorTitle="Réunion inconnue" error="Sélectionnez un identifiant présent dans la feuille Réunions." type="list" errorStyle="stop">
      <formula1>=INDIRECT("'Réunions'!$A$2:$A$201")</formula1>
    </dataValidation>
    <dataValidation sqref="D2:D201" showErrorMessage="1" showInputMessage="1" allowBlank="1" errorTitle="Type incorrect" error="Sélectionnez Action ou Décision." type="list" errorStyle="stop">
      <formula1>=INDIRECT("'Paramètres'!$F$2:$F$3")</formula1>
    </dataValidation>
    <dataValidation sqref="H2:H201" showErrorMessage="1" showInputMessage="1" allowBlank="1" errorTitle="Priorité incorrecte" error="Sélectionnez une priorité dans la liste." type="list" errorStyle="stop">
      <formula1>=INDIRECT("'Paramètres'!$H$2:$H$4")</formula1>
    </dataValidation>
    <dataValidation sqref="J2:J201" showErrorMessage="1" showInputMessage="1" allowBlank="1" errorTitle="Statut incorrect" error="Sélectionnez un statut dans la liste." type="list" errorStyle="stop">
      <formula1>=INDIRECT("'Paramètres'!$G$2:$G$6")</formula1>
    </dataValidation>
    <dataValidation sqref="M2:M201" showErrorMessage="1" showInputMessage="1" allowBlank="1" errorTitle="Nombre de reports incorrect" error="Saisissez un entier compris entre 0 et 99." type="whole" errorStyle="stop" operator="between">
      <formula1>0</formula1>
      <formula2>99</formula2>
    </dataValidation>
    <dataValidation sqref="I2:I201 N2:N201 Q2:Q201" showErrorMessage="1" showInputMessage="1" allowBlank="1" errorTitle="Date incorrecte" error="Saisissez une date comprise entre le 01/01/2020 et le 31/12/2100." type="date" errorStyle="stop" operator="between">
      <formula1>DATE(2020,1,1)</formula1>
      <formula2>DATE(2100,12,31)</formula2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Organisation de chantier fictive</dc:creator>
  <dc:title xmlns:dc="http://purl.org/dc/elements/1.1/">Suivi des réunions de chantier</dc:title>
  <dc:subject xmlns:dc="http://purl.org/dc/elements/1.1/">Registre opérationnel interne fictif</dc:subject>
  <dcterms:created xmlns:dcterms="http://purl.org/dc/terms/" xmlns:xsi="http://www.w3.org/2001/XMLSchema-instance" xsi:type="dcterms:W3CDTF">2026-09-07T12:17:06Z</dcterms:created>
  <dcterms:modified xmlns:dcterms="http://purl.org/dc/terms/" xmlns:xsi="http://www.w3.org/2001/XMLSchema-instance" xsi:type="dcterms:W3CDTF">2026-09-07T12:17:06Z</dcterms:modified>
</cp:coreProperties>
</file>